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betes\Desktop\"/>
    </mc:Choice>
  </mc:AlternateContent>
  <xr:revisionPtr revIDLastSave="0" documentId="8_{7665C3CA-B861-4181-99B1-E50D2EAA3FCB}" xr6:coauthVersionLast="45" xr6:coauthVersionMax="45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U10 (2010-11)" sheetId="1" r:id="rId1"/>
    <sheet name="U12 (2008-09)" sheetId="3" r:id="rId2"/>
    <sheet name="U14 (2006-07)" sheetId="4" r:id="rId3"/>
    <sheet name="U16 (2004-05) " sheetId="5" r:id="rId4"/>
    <sheet name="U21 (1999-2003)" sheetId="6" r:id="rId5"/>
    <sheet name="Feln. (1998-)" sheetId="7" r:id="rId6"/>
    <sheet name="Csapatvers. ered.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I18" i="1"/>
  <c r="K15" i="1"/>
  <c r="I15" i="1"/>
  <c r="M19" i="1"/>
  <c r="K19" i="1"/>
  <c r="AF3" i="4" l="1"/>
  <c r="AB3" i="4"/>
  <c r="AC3" i="4"/>
  <c r="AD3" i="4"/>
  <c r="AE3" i="4"/>
  <c r="AG3" i="4"/>
  <c r="AF4" i="4"/>
  <c r="AB4" i="4"/>
  <c r="AC4" i="4"/>
  <c r="AD4" i="4"/>
  <c r="AE4" i="4"/>
  <c r="AG4" i="4"/>
  <c r="AF5" i="4"/>
  <c r="AB5" i="4"/>
  <c r="AC5" i="4"/>
  <c r="AD5" i="4"/>
  <c r="AE5" i="4"/>
  <c r="AG5" i="4"/>
  <c r="AF6" i="4"/>
  <c r="AB6" i="4"/>
  <c r="AC6" i="4"/>
  <c r="AD6" i="4"/>
  <c r="AE6" i="4"/>
  <c r="AG6" i="4"/>
  <c r="AF7" i="4"/>
  <c r="Z7" i="4"/>
  <c r="AB7" i="4"/>
  <c r="AC7" i="4"/>
  <c r="AD7" i="4"/>
  <c r="AE7" i="4"/>
  <c r="AG7" i="4"/>
  <c r="AF8" i="4"/>
  <c r="AB8" i="4"/>
  <c r="AC8" i="4"/>
  <c r="AD8" i="4"/>
  <c r="AE8" i="4"/>
  <c r="AG8" i="4"/>
  <c r="AF9" i="4"/>
  <c r="AB9" i="4"/>
  <c r="AC9" i="4"/>
  <c r="AD9" i="4"/>
  <c r="AE9" i="4"/>
  <c r="AG9" i="4"/>
  <c r="AF10" i="4"/>
  <c r="AB10" i="4"/>
  <c r="AC10" i="4"/>
  <c r="AE10" i="4"/>
  <c r="AG10" i="4"/>
  <c r="AF11" i="4"/>
  <c r="Z11" i="4"/>
  <c r="AA11" i="4"/>
  <c r="AB11" i="4"/>
  <c r="AC11" i="4"/>
  <c r="AD11" i="4"/>
  <c r="AE11" i="4"/>
  <c r="AG11" i="4"/>
  <c r="AF12" i="4"/>
  <c r="Z12" i="4"/>
  <c r="AB12" i="4"/>
  <c r="AC12" i="4"/>
  <c r="AE12" i="4"/>
  <c r="AG12" i="4"/>
  <c r="AF13" i="4"/>
  <c r="AB13" i="4"/>
  <c r="AC13" i="4"/>
  <c r="AE13" i="4"/>
  <c r="AG13" i="4"/>
  <c r="AF14" i="4"/>
  <c r="AG14" i="4"/>
  <c r="AB14" i="4"/>
  <c r="AE14" i="4"/>
  <c r="AE8" i="7"/>
  <c r="AC8" i="7"/>
  <c r="AD8" i="7"/>
  <c r="AF8" i="7"/>
  <c r="AG8" i="7"/>
  <c r="AF9" i="7"/>
  <c r="AG9" i="7"/>
  <c r="AB9" i="7"/>
  <c r="AC9" i="7"/>
  <c r="AD9" i="7"/>
  <c r="AE9" i="7"/>
  <c r="AF10" i="7"/>
  <c r="AG10" i="7"/>
  <c r="AE10" i="7"/>
  <c r="AF11" i="7"/>
  <c r="AG11" i="7"/>
  <c r="AA11" i="7"/>
  <c r="AB11" i="7"/>
  <c r="AC11" i="7"/>
  <c r="AD11" i="7"/>
  <c r="AE11" i="7"/>
  <c r="AG24" i="1"/>
  <c r="AF24" i="1"/>
  <c r="Y24" i="1"/>
  <c r="AF23" i="1"/>
  <c r="AG23" i="1"/>
  <c r="O10" i="1"/>
  <c r="M10" i="1"/>
  <c r="K10" i="1"/>
  <c r="Y23" i="1"/>
  <c r="AD10" i="7" l="1"/>
  <c r="AC10" i="7"/>
  <c r="AB10" i="7"/>
  <c r="AB8" i="7"/>
  <c r="K9" i="7"/>
  <c r="AA8" i="7" s="1"/>
  <c r="I9" i="7"/>
  <c r="Z8" i="7" s="1"/>
  <c r="Y8" i="7"/>
  <c r="I11" i="7"/>
  <c r="Z11" i="7" s="1"/>
  <c r="Y11" i="7"/>
  <c r="K10" i="7"/>
  <c r="G10" i="7"/>
  <c r="Y9" i="7" s="1"/>
  <c r="K3" i="7"/>
  <c r="I3" i="7"/>
  <c r="G4" i="7"/>
  <c r="AA9" i="7" l="1"/>
  <c r="Z9" i="7"/>
  <c r="E11" i="7" s="1"/>
  <c r="Z10" i="7"/>
  <c r="Y10" i="7"/>
  <c r="AA10" i="7"/>
  <c r="E9" i="7"/>
  <c r="AD24" i="6" l="1"/>
  <c r="AG24" i="6"/>
  <c r="AF24" i="6"/>
  <c r="AE24" i="6"/>
  <c r="AB24" i="6"/>
  <c r="AA24" i="6"/>
  <c r="Z24" i="6"/>
  <c r="Y24" i="6"/>
  <c r="AD23" i="6"/>
  <c r="AG23" i="6"/>
  <c r="AF23" i="6"/>
  <c r="AE23" i="6"/>
  <c r="AB23" i="6"/>
  <c r="AA23" i="6"/>
  <c r="Z23" i="6"/>
  <c r="Y23" i="6"/>
  <c r="AG22" i="6"/>
  <c r="AF22" i="6"/>
  <c r="AE22" i="6"/>
  <c r="AD22" i="6"/>
  <c r="AD21" i="6"/>
  <c r="AG21" i="6"/>
  <c r="AF21" i="6"/>
  <c r="AE21" i="6"/>
  <c r="AC22" i="6"/>
  <c r="AD20" i="6"/>
  <c r="AG20" i="6"/>
  <c r="AF20" i="6"/>
  <c r="AE20" i="6"/>
  <c r="AC20" i="6"/>
  <c r="AB20" i="6"/>
  <c r="AA20" i="6"/>
  <c r="Z20" i="6"/>
  <c r="Y20" i="6"/>
  <c r="AG19" i="6"/>
  <c r="AF19" i="6"/>
  <c r="AE19" i="6"/>
  <c r="AD19" i="6"/>
  <c r="AC19" i="6"/>
  <c r="AA19" i="6"/>
  <c r="AG18" i="6"/>
  <c r="AF18" i="6"/>
  <c r="AE18" i="6"/>
  <c r="AD18" i="6"/>
  <c r="AC18" i="6"/>
  <c r="AG17" i="6"/>
  <c r="AF17" i="6"/>
  <c r="AE17" i="6"/>
  <c r="AD17" i="6"/>
  <c r="AC17" i="6"/>
  <c r="AB19" i="6"/>
  <c r="AA17" i="6"/>
  <c r="Z19" i="6"/>
  <c r="Y19" i="6"/>
  <c r="AG16" i="6"/>
  <c r="AF16" i="6"/>
  <c r="AE16" i="6"/>
  <c r="AD16" i="6"/>
  <c r="AC16" i="6"/>
  <c r="AB16" i="6"/>
  <c r="AA16" i="6"/>
  <c r="Z16" i="6"/>
  <c r="AG15" i="6"/>
  <c r="AF15" i="6"/>
  <c r="AE15" i="6"/>
  <c r="AD15" i="6"/>
  <c r="AC15" i="6"/>
  <c r="AB15" i="6"/>
  <c r="AA15" i="6"/>
  <c r="I17" i="6"/>
  <c r="Z15" i="6" s="1"/>
  <c r="G17" i="6"/>
  <c r="Y15" i="6" s="1"/>
  <c r="AG11" i="6"/>
  <c r="AF11" i="6"/>
  <c r="AE11" i="6"/>
  <c r="Q9" i="6"/>
  <c r="AD11" i="6" s="1"/>
  <c r="O9" i="6"/>
  <c r="Z11" i="6"/>
  <c r="AG10" i="6"/>
  <c r="AF10" i="6"/>
  <c r="AE10" i="6"/>
  <c r="O11" i="6"/>
  <c r="AC10" i="6" s="1"/>
  <c r="AG9" i="6"/>
  <c r="AF9" i="6"/>
  <c r="AE9" i="6"/>
  <c r="Q7" i="6"/>
  <c r="AD7" i="6" s="1"/>
  <c r="O7" i="6"/>
  <c r="AB9" i="6"/>
  <c r="AA9" i="6"/>
  <c r="Z9" i="6"/>
  <c r="Y9" i="6"/>
  <c r="AG8" i="6"/>
  <c r="AF8" i="6"/>
  <c r="AE8" i="6"/>
  <c r="Q5" i="6"/>
  <c r="AD8" i="6" s="1"/>
  <c r="O5" i="6"/>
  <c r="AC5" i="6" s="1"/>
  <c r="AG7" i="6"/>
  <c r="AF7" i="6"/>
  <c r="AE7" i="6"/>
  <c r="O8" i="6"/>
  <c r="AB7" i="6"/>
  <c r="AA7" i="6"/>
  <c r="Z7" i="6"/>
  <c r="Y7" i="6"/>
  <c r="AG6" i="6"/>
  <c r="AF6" i="6"/>
  <c r="AE6" i="6"/>
  <c r="O4" i="6"/>
  <c r="AC4" i="6" s="1"/>
  <c r="K4" i="6"/>
  <c r="I4" i="6"/>
  <c r="G4" i="6"/>
  <c r="AG5" i="6"/>
  <c r="AF5" i="6"/>
  <c r="AE5" i="6"/>
  <c r="AB5" i="6"/>
  <c r="AA5" i="6"/>
  <c r="Z5" i="6"/>
  <c r="G10" i="6"/>
  <c r="Y5" i="6" s="1"/>
  <c r="AG4" i="6"/>
  <c r="AF4" i="6"/>
  <c r="AE4" i="6"/>
  <c r="Q3" i="6"/>
  <c r="AD4" i="6" s="1"/>
  <c r="AB4" i="6"/>
  <c r="K3" i="6"/>
  <c r="AA4" i="6" s="1"/>
  <c r="I3" i="6"/>
  <c r="G3" i="6"/>
  <c r="Y4" i="6" s="1"/>
  <c r="AG3" i="6"/>
  <c r="AF3" i="6"/>
  <c r="AE3" i="6"/>
  <c r="Q6" i="6"/>
  <c r="AC3" i="6"/>
  <c r="AB3" i="6"/>
  <c r="G6" i="6"/>
  <c r="AG27" i="5"/>
  <c r="AF27" i="5"/>
  <c r="AE27" i="5"/>
  <c r="AD27" i="5"/>
  <c r="AC27" i="5"/>
  <c r="AB27" i="5"/>
  <c r="AA27" i="5"/>
  <c r="Z27" i="5"/>
  <c r="Y27" i="5"/>
  <c r="AG26" i="5"/>
  <c r="AF26" i="5"/>
  <c r="AE26" i="5"/>
  <c r="AB26" i="5"/>
  <c r="AG25" i="5"/>
  <c r="AF25" i="5"/>
  <c r="AE25" i="5"/>
  <c r="AD25" i="5"/>
  <c r="AC25" i="5"/>
  <c r="AB25" i="5"/>
  <c r="K26" i="5"/>
  <c r="AA25" i="5" s="1"/>
  <c r="I26" i="5"/>
  <c r="Z25" i="5" s="1"/>
  <c r="Y25" i="5"/>
  <c r="AG24" i="5"/>
  <c r="AF24" i="5"/>
  <c r="AE24" i="5"/>
  <c r="AD24" i="5"/>
  <c r="AC24" i="5"/>
  <c r="AB24" i="5"/>
  <c r="K15" i="5"/>
  <c r="AA15" i="5" s="1"/>
  <c r="I15" i="5"/>
  <c r="AF23" i="5"/>
  <c r="AG23" i="5"/>
  <c r="AE23" i="5"/>
  <c r="AD23" i="5"/>
  <c r="AC23" i="5"/>
  <c r="AB23" i="5"/>
  <c r="AA23" i="5"/>
  <c r="Z23" i="5"/>
  <c r="AG22" i="5"/>
  <c r="AF22" i="5"/>
  <c r="AE22" i="5"/>
  <c r="AD22" i="5"/>
  <c r="AC22" i="5"/>
  <c r="AB22" i="5"/>
  <c r="K21" i="5"/>
  <c r="I21" i="5"/>
  <c r="AG21" i="5"/>
  <c r="AF21" i="5"/>
  <c r="AE21" i="5"/>
  <c r="AD21" i="5"/>
  <c r="AC21" i="5"/>
  <c r="AB21" i="5"/>
  <c r="K20" i="5"/>
  <c r="AA21" i="5" s="1"/>
  <c r="Z21" i="5"/>
  <c r="AG20" i="5"/>
  <c r="AF20" i="5"/>
  <c r="AE20" i="5"/>
  <c r="AD20" i="5"/>
  <c r="AC20" i="5"/>
  <c r="AB20" i="5"/>
  <c r="AA20" i="5"/>
  <c r="I18" i="5"/>
  <c r="Z18" i="5" s="1"/>
  <c r="G18" i="5"/>
  <c r="AG19" i="5"/>
  <c r="AF19" i="5"/>
  <c r="AE19" i="5"/>
  <c r="AD19" i="5"/>
  <c r="AC19" i="5"/>
  <c r="AB19" i="5"/>
  <c r="AD18" i="5"/>
  <c r="AG18" i="5"/>
  <c r="AF18" i="5"/>
  <c r="AE18" i="5"/>
  <c r="AC18" i="5"/>
  <c r="AB18" i="5"/>
  <c r="AA18" i="5"/>
  <c r="G24" i="5"/>
  <c r="AG17" i="5"/>
  <c r="AF17" i="5"/>
  <c r="AE17" i="5"/>
  <c r="AD17" i="5"/>
  <c r="AC17" i="5"/>
  <c r="AB17" i="5"/>
  <c r="Z17" i="5"/>
  <c r="G19" i="5"/>
  <c r="AG16" i="5"/>
  <c r="AF16" i="5"/>
  <c r="AE16" i="5"/>
  <c r="AD16" i="5"/>
  <c r="AC16" i="5"/>
  <c r="AB16" i="5"/>
  <c r="AA16" i="5"/>
  <c r="Z16" i="5"/>
  <c r="G17" i="5"/>
  <c r="AG15" i="5"/>
  <c r="AF15" i="5"/>
  <c r="AE15" i="5"/>
  <c r="AD15" i="5"/>
  <c r="AC15" i="5"/>
  <c r="AB15" i="5"/>
  <c r="Z15" i="5"/>
  <c r="G16" i="5"/>
  <c r="Y15" i="5" s="1"/>
  <c r="AG11" i="5"/>
  <c r="AF11" i="5"/>
  <c r="AE11" i="5"/>
  <c r="AB11" i="5"/>
  <c r="AG10" i="5"/>
  <c r="AF10" i="5"/>
  <c r="AE10" i="5"/>
  <c r="AB10" i="5"/>
  <c r="AG9" i="5"/>
  <c r="AF9" i="5"/>
  <c r="AE9" i="5"/>
  <c r="AD9" i="5"/>
  <c r="AC9" i="5"/>
  <c r="AB9" i="5"/>
  <c r="K11" i="5"/>
  <c r="AA9" i="5" s="1"/>
  <c r="Z9" i="5"/>
  <c r="Y9" i="5"/>
  <c r="AG8" i="5"/>
  <c r="AF8" i="5"/>
  <c r="AE8" i="5"/>
  <c r="AC8" i="5"/>
  <c r="AB8" i="5"/>
  <c r="K10" i="5"/>
  <c r="I10" i="5"/>
  <c r="AG7" i="5"/>
  <c r="AF7" i="5"/>
  <c r="AE7" i="5"/>
  <c r="AB7" i="5"/>
  <c r="K6" i="5"/>
  <c r="AG6" i="5"/>
  <c r="AF6" i="5"/>
  <c r="AE6" i="5"/>
  <c r="AD6" i="5"/>
  <c r="AC6" i="5"/>
  <c r="AB6" i="5"/>
  <c r="K7" i="5"/>
  <c r="I7" i="5"/>
  <c r="Z6" i="5" s="1"/>
  <c r="Y6" i="5"/>
  <c r="AG5" i="5"/>
  <c r="AF5" i="5"/>
  <c r="AE5" i="5"/>
  <c r="AD5" i="5"/>
  <c r="AC5" i="5"/>
  <c r="AB5" i="5"/>
  <c r="AA5" i="5"/>
  <c r="I4" i="5"/>
  <c r="Z5" i="5" s="1"/>
  <c r="G4" i="5"/>
  <c r="Y5" i="5" s="1"/>
  <c r="AG4" i="5"/>
  <c r="AF4" i="5"/>
  <c r="AE4" i="5"/>
  <c r="AD4" i="5"/>
  <c r="AC4" i="5"/>
  <c r="AB4" i="5"/>
  <c r="Z4" i="5"/>
  <c r="G8" i="5"/>
  <c r="AG3" i="5"/>
  <c r="AF3" i="5"/>
  <c r="AE3" i="5"/>
  <c r="AD3" i="5"/>
  <c r="AC3" i="5"/>
  <c r="AB3" i="5"/>
  <c r="AA3" i="5"/>
  <c r="Z3" i="5"/>
  <c r="Y3" i="5"/>
  <c r="Z25" i="4"/>
  <c r="AG25" i="4"/>
  <c r="AF25" i="4"/>
  <c r="AE25" i="4"/>
  <c r="AD25" i="4"/>
  <c r="AC25" i="4"/>
  <c r="AB25" i="4"/>
  <c r="AA25" i="4"/>
  <c r="Y25" i="4"/>
  <c r="AD24" i="4"/>
  <c r="AG24" i="4"/>
  <c r="AF24" i="4"/>
  <c r="AE24" i="4"/>
  <c r="AC24" i="4"/>
  <c r="AB24" i="4"/>
  <c r="Z24" i="4"/>
  <c r="AG23" i="4"/>
  <c r="AF23" i="4"/>
  <c r="AE23" i="4"/>
  <c r="AD23" i="4"/>
  <c r="AC23" i="4"/>
  <c r="AB23" i="4"/>
  <c r="AA23" i="4"/>
  <c r="Y23" i="4"/>
  <c r="AD22" i="4"/>
  <c r="AG22" i="4"/>
  <c r="AF22" i="4"/>
  <c r="AE22" i="4"/>
  <c r="AC22" i="4"/>
  <c r="AB22" i="4"/>
  <c r="G24" i="4"/>
  <c r="AD21" i="4"/>
  <c r="AG21" i="4"/>
  <c r="AF21" i="4"/>
  <c r="AE21" i="4"/>
  <c r="AC21" i="4"/>
  <c r="AB21" i="4"/>
  <c r="AA21" i="4"/>
  <c r="I21" i="4"/>
  <c r="Z21" i="4" s="1"/>
  <c r="G21" i="4"/>
  <c r="Y21" i="4" s="1"/>
  <c r="AG20" i="4"/>
  <c r="AF20" i="4"/>
  <c r="AE20" i="4"/>
  <c r="AD20" i="4"/>
  <c r="AC20" i="4"/>
  <c r="AB20" i="4"/>
  <c r="AA20" i="4"/>
  <c r="G22" i="4"/>
  <c r="AG19" i="4"/>
  <c r="AF19" i="4"/>
  <c r="AE19" i="4"/>
  <c r="AD19" i="4"/>
  <c r="AC19" i="4"/>
  <c r="AB19" i="4"/>
  <c r="K18" i="4"/>
  <c r="AA19" i="4" s="1"/>
  <c r="I18" i="4"/>
  <c r="Z19" i="4" s="1"/>
  <c r="Y19" i="4"/>
  <c r="AD18" i="4"/>
  <c r="AG18" i="4"/>
  <c r="AF18" i="4"/>
  <c r="AE18" i="4"/>
  <c r="AC18" i="4"/>
  <c r="AB18" i="4"/>
  <c r="I20" i="4"/>
  <c r="Z20" i="4" s="1"/>
  <c r="G20" i="4"/>
  <c r="Y18" i="4" s="1"/>
  <c r="Q12" i="4"/>
  <c r="AD12" i="4" s="1"/>
  <c r="K12" i="4"/>
  <c r="AA12" i="4" s="1"/>
  <c r="G12" i="4"/>
  <c r="Y12" i="4" s="1"/>
  <c r="AD14" i="4"/>
  <c r="AC14" i="4"/>
  <c r="K14" i="4"/>
  <c r="AA14" i="4" s="1"/>
  <c r="I14" i="4"/>
  <c r="Z14" i="4" s="1"/>
  <c r="Y14" i="4"/>
  <c r="AD13" i="4"/>
  <c r="AA13" i="4"/>
  <c r="Z13" i="4"/>
  <c r="G13" i="4"/>
  <c r="Y13" i="4" s="1"/>
  <c r="G11" i="4"/>
  <c r="Y11" i="4" s="1"/>
  <c r="K8" i="4"/>
  <c r="AA9" i="4" s="1"/>
  <c r="G8" i="4"/>
  <c r="I9" i="4"/>
  <c r="G9" i="4"/>
  <c r="AD10" i="4"/>
  <c r="AA10" i="4"/>
  <c r="I10" i="4"/>
  <c r="Z10" i="4" s="1"/>
  <c r="G10" i="4"/>
  <c r="Y10" i="4" s="1"/>
  <c r="K7" i="4"/>
  <c r="AA7" i="4" s="1"/>
  <c r="G7" i="4"/>
  <c r="Y7" i="4" s="1"/>
  <c r="K5" i="4"/>
  <c r="I5" i="4"/>
  <c r="Z4" i="4" s="1"/>
  <c r="K6" i="4"/>
  <c r="AA6" i="4" s="1"/>
  <c r="I6" i="4"/>
  <c r="Z6" i="4" s="1"/>
  <c r="G6" i="4"/>
  <c r="Y6" i="4" s="1"/>
  <c r="K4" i="4"/>
  <c r="G4" i="4"/>
  <c r="K3" i="4"/>
  <c r="AA5" i="4" s="1"/>
  <c r="I3" i="4"/>
  <c r="G3" i="4"/>
  <c r="Y5" i="4" s="1"/>
  <c r="AG39" i="3"/>
  <c r="AF39" i="3"/>
  <c r="M37" i="3"/>
  <c r="AG38" i="3"/>
  <c r="AF38" i="3"/>
  <c r="M35" i="3"/>
  <c r="AG37" i="3"/>
  <c r="AF37" i="3"/>
  <c r="AE37" i="3"/>
  <c r="AD37" i="3"/>
  <c r="AC37" i="3"/>
  <c r="M32" i="3"/>
  <c r="AB32" i="3" s="1"/>
  <c r="K32" i="3"/>
  <c r="AA37" i="3" s="1"/>
  <c r="Z37" i="3"/>
  <c r="Y37" i="3"/>
  <c r="AG36" i="3"/>
  <c r="AF36" i="3"/>
  <c r="M28" i="3"/>
  <c r="K28" i="3"/>
  <c r="I28" i="3"/>
  <c r="AG35" i="3"/>
  <c r="AF35" i="3"/>
  <c r="AE35" i="3"/>
  <c r="AD35" i="3"/>
  <c r="AC35" i="3"/>
  <c r="M29" i="3"/>
  <c r="AB35" i="3" s="1"/>
  <c r="K29" i="3"/>
  <c r="AA35" i="3" s="1"/>
  <c r="I29" i="3"/>
  <c r="Z35" i="3" s="1"/>
  <c r="Y35" i="3"/>
  <c r="AG34" i="3"/>
  <c r="AF34" i="3"/>
  <c r="AG33" i="3"/>
  <c r="AF33" i="3"/>
  <c r="AE33" i="3"/>
  <c r="AD33" i="3"/>
  <c r="AC33" i="3"/>
  <c r="K33" i="3"/>
  <c r="AA33" i="3" s="1"/>
  <c r="I33" i="3"/>
  <c r="Z33" i="3" s="1"/>
  <c r="Y33" i="3"/>
  <c r="AG32" i="3"/>
  <c r="AF32" i="3"/>
  <c r="AE32" i="3"/>
  <c r="AD32" i="3"/>
  <c r="AC32" i="3"/>
  <c r="G38" i="3"/>
  <c r="Y32" i="3" s="1"/>
  <c r="AG31" i="3"/>
  <c r="AF31" i="3"/>
  <c r="K27" i="3"/>
  <c r="I27" i="3"/>
  <c r="Z27" i="3" s="1"/>
  <c r="AG30" i="3"/>
  <c r="AF30" i="3"/>
  <c r="AC30" i="3"/>
  <c r="G36" i="3"/>
  <c r="AG29" i="3"/>
  <c r="AF29" i="3"/>
  <c r="AE29" i="3"/>
  <c r="AD29" i="3"/>
  <c r="AC29" i="3"/>
  <c r="M31" i="3"/>
  <c r="AB29" i="3" s="1"/>
  <c r="K31" i="3"/>
  <c r="G31" i="3"/>
  <c r="Y29" i="3" s="1"/>
  <c r="AG28" i="3"/>
  <c r="AF28" i="3"/>
  <c r="AE28" i="3"/>
  <c r="AD28" i="3"/>
  <c r="AC28" i="3"/>
  <c r="AB28" i="3"/>
  <c r="K25" i="3"/>
  <c r="Z28" i="3"/>
  <c r="G25" i="3"/>
  <c r="Y28" i="3" s="1"/>
  <c r="AG27" i="3"/>
  <c r="AF27" i="3"/>
  <c r="AE27" i="3"/>
  <c r="AD27" i="3"/>
  <c r="AC27" i="3"/>
  <c r="AB27" i="3"/>
  <c r="AA27" i="3"/>
  <c r="G26" i="3"/>
  <c r="Y27" i="3" s="1"/>
  <c r="AG26" i="3"/>
  <c r="AF26" i="3"/>
  <c r="AE26" i="3"/>
  <c r="AD26" i="3"/>
  <c r="AC26" i="3"/>
  <c r="AA26" i="3"/>
  <c r="Z26" i="3"/>
  <c r="G34" i="3"/>
  <c r="Y26" i="3" s="1"/>
  <c r="AF25" i="3"/>
  <c r="AG25" i="3"/>
  <c r="AE25" i="3"/>
  <c r="AD25" i="3"/>
  <c r="O20" i="3"/>
  <c r="AC25" i="3" s="1"/>
  <c r="M20" i="3"/>
  <c r="AB25" i="3" s="1"/>
  <c r="K20" i="3"/>
  <c r="AA25" i="3" s="1"/>
  <c r="I20" i="3"/>
  <c r="Z25" i="3" s="1"/>
  <c r="AG24" i="3"/>
  <c r="AF24" i="3"/>
  <c r="AE24" i="3"/>
  <c r="AD24" i="3"/>
  <c r="M30" i="3"/>
  <c r="AB24" i="3" s="1"/>
  <c r="G30" i="3"/>
  <c r="AG23" i="3"/>
  <c r="AF23" i="3"/>
  <c r="AE23" i="3"/>
  <c r="AD23" i="3"/>
  <c r="O23" i="3"/>
  <c r="AC23" i="3" s="1"/>
  <c r="AB23" i="3"/>
  <c r="K23" i="3"/>
  <c r="AA23" i="3" s="1"/>
  <c r="I23" i="3"/>
  <c r="Z23" i="3" s="1"/>
  <c r="G23" i="3"/>
  <c r="Y23" i="3" s="1"/>
  <c r="AG22" i="3"/>
  <c r="AF22" i="3"/>
  <c r="AE22" i="3"/>
  <c r="AD22" i="3"/>
  <c r="AC22" i="3"/>
  <c r="M22" i="3"/>
  <c r="AB22" i="3" s="1"/>
  <c r="K22" i="3"/>
  <c r="AA22" i="3" s="1"/>
  <c r="I22" i="3"/>
  <c r="Z22" i="3" s="1"/>
  <c r="G22" i="3"/>
  <c r="Y22" i="3" s="1"/>
  <c r="AG21" i="3"/>
  <c r="AF21" i="3"/>
  <c r="AE21" i="3"/>
  <c r="AD21" i="3"/>
  <c r="O24" i="3"/>
  <c r="K24" i="3"/>
  <c r="I24" i="3"/>
  <c r="G24" i="3"/>
  <c r="AG20" i="3"/>
  <c r="AF20" i="3"/>
  <c r="AE20" i="3"/>
  <c r="AD20" i="3"/>
  <c r="AC20" i="3"/>
  <c r="M19" i="3"/>
  <c r="AB20" i="3" s="1"/>
  <c r="K19" i="3"/>
  <c r="AA20" i="3" s="1"/>
  <c r="I19" i="3"/>
  <c r="Z20" i="3" s="1"/>
  <c r="G19" i="3"/>
  <c r="Y20" i="3" s="1"/>
  <c r="AG19" i="3"/>
  <c r="AF19" i="3"/>
  <c r="AE19" i="3"/>
  <c r="AD19" i="3"/>
  <c r="O21" i="3"/>
  <c r="AC19" i="3" s="1"/>
  <c r="M21" i="3"/>
  <c r="K21" i="3"/>
  <c r="I21" i="3"/>
  <c r="G21" i="3"/>
  <c r="AG18" i="3"/>
  <c r="AF18" i="3"/>
  <c r="AE18" i="3"/>
  <c r="AD18" i="3"/>
  <c r="AC18" i="3"/>
  <c r="M18" i="3"/>
  <c r="AB18" i="3" s="1"/>
  <c r="K18" i="3"/>
  <c r="AA18" i="3" s="1"/>
  <c r="I18" i="3"/>
  <c r="Z18" i="3" s="1"/>
  <c r="G18" i="3"/>
  <c r="Y18" i="3" s="1"/>
  <c r="AG14" i="3"/>
  <c r="AF14" i="3"/>
  <c r="AE14" i="3"/>
  <c r="AD14" i="3"/>
  <c r="AC14" i="3"/>
  <c r="AB14" i="3"/>
  <c r="Y14" i="3"/>
  <c r="AG13" i="3"/>
  <c r="AF13" i="3"/>
  <c r="O6" i="3"/>
  <c r="AG12" i="3"/>
  <c r="AF12" i="3"/>
  <c r="AE12" i="3"/>
  <c r="AD12" i="3"/>
  <c r="AC12" i="3"/>
  <c r="M13" i="3"/>
  <c r="AB12" i="3" s="1"/>
  <c r="K13" i="3"/>
  <c r="AA12" i="3" s="1"/>
  <c r="I13" i="3"/>
  <c r="Z12" i="3" s="1"/>
  <c r="Y12" i="3"/>
  <c r="AG11" i="3"/>
  <c r="AF11" i="3"/>
  <c r="AE11" i="3"/>
  <c r="AD11" i="3"/>
  <c r="K14" i="3"/>
  <c r="AA14" i="3" s="1"/>
  <c r="I14" i="3"/>
  <c r="Z14" i="3" s="1"/>
  <c r="AD10" i="3"/>
  <c r="AG10" i="3"/>
  <c r="AF10" i="3"/>
  <c r="AE10" i="3"/>
  <c r="O10" i="3"/>
  <c r="AC10" i="3" s="1"/>
  <c r="M10" i="3"/>
  <c r="AB10" i="3" s="1"/>
  <c r="K10" i="3"/>
  <c r="AA10" i="3" s="1"/>
  <c r="I10" i="3"/>
  <c r="Z10" i="3" s="1"/>
  <c r="G10" i="3"/>
  <c r="Y10" i="3" s="1"/>
  <c r="AG9" i="3"/>
  <c r="AF9" i="3"/>
  <c r="AE9" i="3"/>
  <c r="AD9" i="3"/>
  <c r="O7" i="3"/>
  <c r="AC9" i="3" s="1"/>
  <c r="M7" i="3"/>
  <c r="K7" i="3"/>
  <c r="I7" i="3"/>
  <c r="G7" i="3"/>
  <c r="AG8" i="3"/>
  <c r="AF8" i="3"/>
  <c r="AE8" i="3"/>
  <c r="AD8" i="3"/>
  <c r="G11" i="3"/>
  <c r="AG7" i="3"/>
  <c r="AF7" i="3"/>
  <c r="AE7" i="3"/>
  <c r="AD7" i="3"/>
  <c r="O5" i="3"/>
  <c r="M5" i="3"/>
  <c r="K5" i="3"/>
  <c r="I5" i="3"/>
  <c r="Z7" i="3" s="1"/>
  <c r="G5" i="3"/>
  <c r="AG6" i="3"/>
  <c r="AF6" i="3"/>
  <c r="AE6" i="3"/>
  <c r="AD6" i="3"/>
  <c r="AC6" i="3"/>
  <c r="AB6" i="3"/>
  <c r="AA6" i="3"/>
  <c r="I8" i="3"/>
  <c r="Z6" i="3" s="1"/>
  <c r="G8" i="3"/>
  <c r="Y6" i="3" s="1"/>
  <c r="AG5" i="3"/>
  <c r="AF5" i="3"/>
  <c r="AE5" i="3"/>
  <c r="AD5" i="3"/>
  <c r="AC5" i="3"/>
  <c r="M9" i="3"/>
  <c r="AB5" i="3" s="1"/>
  <c r="K9" i="3"/>
  <c r="I9" i="3"/>
  <c r="G9" i="3"/>
  <c r="AG4" i="3"/>
  <c r="AF4" i="3"/>
  <c r="AE4" i="3"/>
  <c r="AD4" i="3"/>
  <c r="AC4" i="3"/>
  <c r="M4" i="3"/>
  <c r="AB4" i="3" s="1"/>
  <c r="K4" i="3"/>
  <c r="AA4" i="3" s="1"/>
  <c r="I4" i="3"/>
  <c r="Z4" i="3" s="1"/>
  <c r="G4" i="3"/>
  <c r="Y4" i="3" s="1"/>
  <c r="AB3" i="3"/>
  <c r="AG3" i="3"/>
  <c r="AF3" i="3"/>
  <c r="AE3" i="3"/>
  <c r="AD3" i="3"/>
  <c r="O3" i="3"/>
  <c r="AC3" i="3" s="1"/>
  <c r="K3" i="3"/>
  <c r="AA3" i="3" s="1"/>
  <c r="I3" i="3"/>
  <c r="Z3" i="3" s="1"/>
  <c r="G3" i="3"/>
  <c r="Y3" i="3" s="1"/>
  <c r="AG43" i="1"/>
  <c r="AF43" i="1"/>
  <c r="M40" i="1"/>
  <c r="AB40" i="1" s="1"/>
  <c r="AG42" i="1"/>
  <c r="AF42" i="1"/>
  <c r="O33" i="1"/>
  <c r="K33" i="1"/>
  <c r="I33" i="1"/>
  <c r="AG41" i="1"/>
  <c r="AF41" i="1"/>
  <c r="M38" i="1"/>
  <c r="AB38" i="1" s="1"/>
  <c r="K38" i="1"/>
  <c r="I38" i="1"/>
  <c r="AG40" i="1"/>
  <c r="AF40" i="1"/>
  <c r="AE40" i="1"/>
  <c r="AD40" i="1"/>
  <c r="AC40" i="1"/>
  <c r="K36" i="1"/>
  <c r="AA40" i="1" s="1"/>
  <c r="I36" i="1"/>
  <c r="Z40" i="1" s="1"/>
  <c r="G36" i="1"/>
  <c r="Y40" i="1" s="1"/>
  <c r="AG39" i="1"/>
  <c r="AF39" i="1"/>
  <c r="G43" i="1"/>
  <c r="AG38" i="1"/>
  <c r="AF38" i="1"/>
  <c r="AE38" i="1"/>
  <c r="AD38" i="1"/>
  <c r="AC38" i="1"/>
  <c r="K37" i="1"/>
  <c r="I37" i="1"/>
  <c r="Z38" i="1" s="1"/>
  <c r="G37" i="1"/>
  <c r="Y38" i="1" s="1"/>
  <c r="AG37" i="1"/>
  <c r="AF37" i="1"/>
  <c r="AE37" i="1"/>
  <c r="O32" i="1"/>
  <c r="AC37" i="1" s="1"/>
  <c r="M32" i="1"/>
  <c r="AB37" i="1" s="1"/>
  <c r="K32" i="1"/>
  <c r="AA37" i="1" s="1"/>
  <c r="I32" i="1"/>
  <c r="AG36" i="1"/>
  <c r="AF36" i="1"/>
  <c r="AE36" i="1"/>
  <c r="AD36" i="1"/>
  <c r="AC36" i="1"/>
  <c r="AB36" i="1"/>
  <c r="K39" i="1"/>
  <c r="I39" i="1"/>
  <c r="Z36" i="1" s="1"/>
  <c r="G39" i="1"/>
  <c r="AG35" i="1"/>
  <c r="AF35" i="1"/>
  <c r="G42" i="1"/>
  <c r="AG34" i="1"/>
  <c r="AF34" i="1"/>
  <c r="AE34" i="1"/>
  <c r="AD34" i="1"/>
  <c r="G41" i="1"/>
  <c r="AG33" i="1"/>
  <c r="AF33" i="1"/>
  <c r="AE33" i="1"/>
  <c r="AD33" i="1"/>
  <c r="O31" i="1"/>
  <c r="AB33" i="1"/>
  <c r="K31" i="1"/>
  <c r="I31" i="1"/>
  <c r="Z33" i="1" s="1"/>
  <c r="G31" i="1"/>
  <c r="Y33" i="1" s="1"/>
  <c r="AG32" i="1"/>
  <c r="AF32" i="1"/>
  <c r="AE32" i="1"/>
  <c r="AD32" i="1"/>
  <c r="O35" i="1"/>
  <c r="M35" i="1"/>
  <c r="Z32" i="1"/>
  <c r="G35" i="1"/>
  <c r="Y32" i="1" s="1"/>
  <c r="AG31" i="1"/>
  <c r="AF31" i="1"/>
  <c r="AE31" i="1"/>
  <c r="AD31" i="1"/>
  <c r="O29" i="1"/>
  <c r="AC31" i="1" s="1"/>
  <c r="M29" i="1"/>
  <c r="AB31" i="1" s="1"/>
  <c r="K29" i="1"/>
  <c r="AA31" i="1" s="1"/>
  <c r="I29" i="1"/>
  <c r="Z29" i="1" s="1"/>
  <c r="AG30" i="1"/>
  <c r="AF30" i="1"/>
  <c r="AE30" i="1"/>
  <c r="AD30" i="1"/>
  <c r="O30" i="1"/>
  <c r="AC30" i="1" s="1"/>
  <c r="M30" i="1"/>
  <c r="AB30" i="1" s="1"/>
  <c r="K30" i="1"/>
  <c r="AA30" i="1" s="1"/>
  <c r="I30" i="1"/>
  <c r="Z30" i="1" s="1"/>
  <c r="Y30" i="1"/>
  <c r="AG29" i="1"/>
  <c r="AF29" i="1"/>
  <c r="AE29" i="1"/>
  <c r="AD29" i="1"/>
  <c r="G34" i="1"/>
  <c r="Y29" i="1" s="1"/>
  <c r="AG28" i="1"/>
  <c r="AF28" i="1"/>
  <c r="AE28" i="1"/>
  <c r="AD28" i="1"/>
  <c r="O28" i="1"/>
  <c r="AC28" i="1" s="1"/>
  <c r="M28" i="1"/>
  <c r="AB28" i="1" s="1"/>
  <c r="K28" i="1"/>
  <c r="AA28" i="1" s="1"/>
  <c r="I28" i="1"/>
  <c r="Z28" i="1" s="1"/>
  <c r="G28" i="1"/>
  <c r="Y28" i="1" s="1"/>
  <c r="AG22" i="1"/>
  <c r="AF22" i="1"/>
  <c r="M15" i="1"/>
  <c r="AB20" i="1" s="1"/>
  <c r="AG20" i="1"/>
  <c r="AF20" i="1"/>
  <c r="AE20" i="1"/>
  <c r="AD20" i="1"/>
  <c r="AC20" i="1"/>
  <c r="K20" i="1"/>
  <c r="AA20" i="1" s="1"/>
  <c r="I20" i="1"/>
  <c r="Z20" i="1" s="1"/>
  <c r="Y20" i="1"/>
  <c r="M16" i="1"/>
  <c r="K16" i="1"/>
  <c r="AG19" i="1"/>
  <c r="AF19" i="1"/>
  <c r="M14" i="1"/>
  <c r="AB14" i="1" s="1"/>
  <c r="I14" i="1"/>
  <c r="AG18" i="1"/>
  <c r="AF18" i="1"/>
  <c r="AE18" i="1"/>
  <c r="AD18" i="1"/>
  <c r="AC18" i="1"/>
  <c r="AG17" i="1"/>
  <c r="AF17" i="1"/>
  <c r="AG16" i="1"/>
  <c r="AF16" i="1"/>
  <c r="AE16" i="1"/>
  <c r="AD16" i="1"/>
  <c r="O8" i="1"/>
  <c r="AC8" i="1" s="1"/>
  <c r="M8" i="1"/>
  <c r="AB16" i="1" s="1"/>
  <c r="I8" i="1"/>
  <c r="AG15" i="1"/>
  <c r="AF15" i="1"/>
  <c r="AE24" i="1"/>
  <c r="AD24" i="1"/>
  <c r="AC24" i="1"/>
  <c r="AB24" i="1"/>
  <c r="AA24" i="1"/>
  <c r="Z24" i="1"/>
  <c r="AG14" i="1"/>
  <c r="AF14" i="1"/>
  <c r="AE14" i="1"/>
  <c r="AD14" i="1"/>
  <c r="AC14" i="1"/>
  <c r="AA14" i="1"/>
  <c r="AG13" i="1"/>
  <c r="AF13" i="1"/>
  <c r="K11" i="1"/>
  <c r="AA11" i="1" s="1"/>
  <c r="I11" i="1"/>
  <c r="Z11" i="1" s="1"/>
  <c r="AG12" i="1"/>
  <c r="AF12" i="1"/>
  <c r="M7" i="1"/>
  <c r="K7" i="1"/>
  <c r="I7" i="1"/>
  <c r="G7" i="1"/>
  <c r="AG11" i="1"/>
  <c r="AF11" i="1"/>
  <c r="AE11" i="1"/>
  <c r="AD11" i="1"/>
  <c r="AC11" i="1"/>
  <c r="AB11" i="1"/>
  <c r="Y11" i="1"/>
  <c r="AG10" i="1"/>
  <c r="AF10" i="1"/>
  <c r="AE10" i="1"/>
  <c r="AD10" i="1"/>
  <c r="K17" i="1"/>
  <c r="G17" i="1"/>
  <c r="AG9" i="1"/>
  <c r="AF9" i="1"/>
  <c r="AE9" i="1"/>
  <c r="AD9" i="1"/>
  <c r="O12" i="1"/>
  <c r="M12" i="1"/>
  <c r="I12" i="1"/>
  <c r="G12" i="1"/>
  <c r="AG8" i="1"/>
  <c r="AF8" i="1"/>
  <c r="AE8" i="1"/>
  <c r="AD8" i="1"/>
  <c r="AA8" i="1"/>
  <c r="I13" i="1"/>
  <c r="Z14" i="1" s="1"/>
  <c r="Z8" i="1"/>
  <c r="G13" i="1"/>
  <c r="Y8" i="1" s="1"/>
  <c r="AG7" i="1"/>
  <c r="AF7" i="1"/>
  <c r="AE7" i="1"/>
  <c r="AD7" i="1"/>
  <c r="O4" i="1"/>
  <c r="M4" i="1"/>
  <c r="K4" i="1"/>
  <c r="I4" i="1"/>
  <c r="Z4" i="1" s="1"/>
  <c r="AG6" i="1"/>
  <c r="AF6" i="1"/>
  <c r="AE6" i="1"/>
  <c r="AD6" i="1"/>
  <c r="O6" i="1"/>
  <c r="K6" i="1"/>
  <c r="AA6" i="1" s="1"/>
  <c r="I6" i="1"/>
  <c r="G6" i="1"/>
  <c r="AG5" i="1"/>
  <c r="AF5" i="1"/>
  <c r="AE5" i="1"/>
  <c r="AD5" i="1"/>
  <c r="O5" i="1"/>
  <c r="AC5" i="1" s="1"/>
  <c r="M5" i="1"/>
  <c r="AB5" i="1" s="1"/>
  <c r="AA5" i="1"/>
  <c r="I5" i="1"/>
  <c r="Z5" i="1" s="1"/>
  <c r="G5" i="1"/>
  <c r="Y5" i="1" s="1"/>
  <c r="AG4" i="1"/>
  <c r="AF4" i="1"/>
  <c r="AE4" i="1"/>
  <c r="AD4" i="1"/>
  <c r="O9" i="1"/>
  <c r="AC10" i="1" s="1"/>
  <c r="M9" i="1"/>
  <c r="AB10" i="1" s="1"/>
  <c r="K9" i="1"/>
  <c r="I9" i="1"/>
  <c r="Z10" i="1" s="1"/>
  <c r="G9" i="1"/>
  <c r="AG3" i="1"/>
  <c r="AF3" i="1"/>
  <c r="AE3" i="1"/>
  <c r="AD3" i="1"/>
  <c r="O3" i="1"/>
  <c r="AC3" i="1" s="1"/>
  <c r="M3" i="1"/>
  <c r="AB3" i="1" s="1"/>
  <c r="K3" i="1"/>
  <c r="AA3" i="1" s="1"/>
  <c r="Z3" i="1"/>
  <c r="G3" i="1"/>
  <c r="Y3" i="1" s="1"/>
  <c r="AB7" i="1" l="1"/>
  <c r="AB7" i="3"/>
  <c r="Y37" i="1"/>
  <c r="AA7" i="3"/>
  <c r="AC33" i="1"/>
  <c r="AA38" i="1"/>
  <c r="AC7" i="3"/>
  <c r="Y5" i="3"/>
  <c r="E5" i="3" s="1"/>
  <c r="AA29" i="1"/>
  <c r="Y31" i="1"/>
  <c r="Y8" i="4"/>
  <c r="Z5" i="4"/>
  <c r="Y3" i="4"/>
  <c r="AB19" i="3"/>
  <c r="AA29" i="3"/>
  <c r="Z19" i="3"/>
  <c r="E19" i="3" s="1"/>
  <c r="AA28" i="3"/>
  <c r="Z29" i="3"/>
  <c r="AB37" i="3"/>
  <c r="AA32" i="3"/>
  <c r="Y19" i="3"/>
  <c r="AB33" i="3"/>
  <c r="Z5" i="3"/>
  <c r="Z8" i="3"/>
  <c r="Y17" i="5"/>
  <c r="AA3" i="6"/>
  <c r="Z4" i="6"/>
  <c r="E4" i="6" s="1"/>
  <c r="AD5" i="6"/>
  <c r="AC7" i="6"/>
  <c r="Z3" i="6"/>
  <c r="AD3" i="6"/>
  <c r="AD9" i="6"/>
  <c r="E9" i="6" s="1"/>
  <c r="Y3" i="6"/>
  <c r="AC9" i="6"/>
  <c r="AC32" i="1"/>
  <c r="AA36" i="1"/>
  <c r="AA32" i="1"/>
  <c r="Y36" i="1"/>
  <c r="AC29" i="1"/>
  <c r="AB29" i="1"/>
  <c r="E29" i="1" s="1"/>
  <c r="Z31" i="1"/>
  <c r="AB32" i="1"/>
  <c r="AA33" i="1"/>
  <c r="AA7" i="1"/>
  <c r="AA19" i="3"/>
  <c r="Y25" i="3"/>
  <c r="Z21" i="3"/>
  <c r="Z32" i="3"/>
  <c r="AA3" i="4"/>
  <c r="Y4" i="4"/>
  <c r="Y9" i="4"/>
  <c r="Z3" i="4"/>
  <c r="AA8" i="4"/>
  <c r="Z8" i="4"/>
  <c r="Z9" i="4"/>
  <c r="AA4" i="4"/>
  <c r="Y18" i="5"/>
  <c r="Y23" i="5"/>
  <c r="AA7" i="5"/>
  <c r="Y16" i="6"/>
  <c r="Y18" i="6"/>
  <c r="AC23" i="6"/>
  <c r="AB18" i="6"/>
  <c r="AA18" i="6"/>
  <c r="E18" i="6" s="1"/>
  <c r="Z18" i="6"/>
  <c r="AC24" i="6"/>
  <c r="Y14" i="1"/>
  <c r="Z18" i="1"/>
  <c r="Y15" i="1"/>
  <c r="Y18" i="1"/>
  <c r="AA18" i="1"/>
  <c r="AA16" i="1"/>
  <c r="AB8" i="1"/>
  <c r="Y6" i="1"/>
  <c r="AC6" i="1"/>
  <c r="Y10" i="1"/>
  <c r="AB6" i="1"/>
  <c r="Z16" i="1"/>
  <c r="Y22" i="1"/>
  <c r="Z7" i="1"/>
  <c r="AA10" i="1"/>
  <c r="Y16" i="1"/>
  <c r="AB18" i="1"/>
  <c r="Y4" i="1"/>
  <c r="AB4" i="1"/>
  <c r="Z6" i="1"/>
  <c r="Y7" i="1"/>
  <c r="AC7" i="1"/>
  <c r="AC16" i="1"/>
  <c r="Y22" i="4"/>
  <c r="AA24" i="4"/>
  <c r="AA18" i="4"/>
  <c r="Y20" i="4"/>
  <c r="AA22" i="4"/>
  <c r="Z23" i="4"/>
  <c r="E23" i="4" s="1"/>
  <c r="Y24" i="4"/>
  <c r="E24" i="4" s="1"/>
  <c r="Z18" i="4"/>
  <c r="Z22" i="4"/>
  <c r="Z34" i="1"/>
  <c r="Y35" i="1"/>
  <c r="AC35" i="1"/>
  <c r="AB39" i="1"/>
  <c r="Z41" i="1"/>
  <c r="AD41" i="1"/>
  <c r="Y42" i="1"/>
  <c r="AC42" i="1"/>
  <c r="AB43" i="1"/>
  <c r="Y34" i="1"/>
  <c r="AC34" i="1"/>
  <c r="AB35" i="1"/>
  <c r="Z37" i="1"/>
  <c r="AD37" i="1"/>
  <c r="AA39" i="1"/>
  <c r="AE39" i="1"/>
  <c r="Y41" i="1"/>
  <c r="AC41" i="1"/>
  <c r="AB42" i="1"/>
  <c r="AA43" i="1"/>
  <c r="AE43" i="1"/>
  <c r="AB34" i="1"/>
  <c r="AA35" i="1"/>
  <c r="AE35" i="1"/>
  <c r="Z39" i="1"/>
  <c r="AD39" i="1"/>
  <c r="AB41" i="1"/>
  <c r="AA42" i="1"/>
  <c r="AE42" i="1"/>
  <c r="Z43" i="1"/>
  <c r="AD43" i="1"/>
  <c r="AA34" i="1"/>
  <c r="Z35" i="1"/>
  <c r="AD35" i="1"/>
  <c r="Y39" i="1"/>
  <c r="AC39" i="1"/>
  <c r="AA41" i="1"/>
  <c r="AE41" i="1"/>
  <c r="Z42" i="1"/>
  <c r="AD42" i="1"/>
  <c r="Y43" i="1"/>
  <c r="AC43" i="1"/>
  <c r="AB13" i="1"/>
  <c r="AA12" i="1"/>
  <c r="AE12" i="1"/>
  <c r="Y12" i="1"/>
  <c r="AC12" i="1"/>
  <c r="AB15" i="1"/>
  <c r="AB23" i="1"/>
  <c r="AC4" i="1"/>
  <c r="AA9" i="1"/>
  <c r="AB12" i="1"/>
  <c r="AA13" i="1"/>
  <c r="AE13" i="1"/>
  <c r="Z17" i="1"/>
  <c r="AD17" i="1"/>
  <c r="AB19" i="1"/>
  <c r="AC22" i="1"/>
  <c r="AA15" i="1"/>
  <c r="AA23" i="1"/>
  <c r="AE15" i="1"/>
  <c r="AE23" i="1"/>
  <c r="Z9" i="1"/>
  <c r="Z13" i="1"/>
  <c r="AD13" i="1"/>
  <c r="Y17" i="1"/>
  <c r="AC17" i="1"/>
  <c r="AA19" i="1"/>
  <c r="AE19" i="1"/>
  <c r="AB22" i="1"/>
  <c r="Z15" i="1"/>
  <c r="Z23" i="1"/>
  <c r="AD15" i="1"/>
  <c r="AD23" i="1"/>
  <c r="AA4" i="1"/>
  <c r="Y9" i="1"/>
  <c r="AC9" i="1"/>
  <c r="Z12" i="1"/>
  <c r="AD12" i="1"/>
  <c r="Y13" i="1"/>
  <c r="AC13" i="1"/>
  <c r="AB17" i="1"/>
  <c r="Z19" i="1"/>
  <c r="AD19" i="1"/>
  <c r="AA22" i="1"/>
  <c r="AE22" i="1"/>
  <c r="AC15" i="1"/>
  <c r="AC23" i="1"/>
  <c r="AB9" i="1"/>
  <c r="AA17" i="1"/>
  <c r="AE17" i="1"/>
  <c r="Y19" i="1"/>
  <c r="AC19" i="1"/>
  <c r="Z22" i="1"/>
  <c r="AD22" i="1"/>
  <c r="AC21" i="3"/>
  <c r="Y24" i="3"/>
  <c r="AC24" i="3"/>
  <c r="AA30" i="3"/>
  <c r="AE30" i="3"/>
  <c r="Z31" i="3"/>
  <c r="AD31" i="3"/>
  <c r="AA34" i="3"/>
  <c r="AE34" i="3"/>
  <c r="Y36" i="3"/>
  <c r="AC36" i="3"/>
  <c r="AA38" i="3"/>
  <c r="AE38" i="3"/>
  <c r="Z39" i="3"/>
  <c r="AD39" i="3"/>
  <c r="AA21" i="3"/>
  <c r="Z30" i="3"/>
  <c r="AD30" i="3"/>
  <c r="Y31" i="3"/>
  <c r="AC31" i="3"/>
  <c r="Z34" i="3"/>
  <c r="AD34" i="3"/>
  <c r="AB36" i="3"/>
  <c r="Z38" i="3"/>
  <c r="AD38" i="3"/>
  <c r="Y39" i="3"/>
  <c r="AC39" i="3"/>
  <c r="AA24" i="3"/>
  <c r="Y30" i="3"/>
  <c r="AB31" i="3"/>
  <c r="Y34" i="3"/>
  <c r="AC34" i="3"/>
  <c r="AA36" i="3"/>
  <c r="AE36" i="3"/>
  <c r="Y38" i="3"/>
  <c r="AC38" i="3"/>
  <c r="AB39" i="3"/>
  <c r="Y21" i="3"/>
  <c r="AB21" i="3"/>
  <c r="Z24" i="3"/>
  <c r="AB26" i="3"/>
  <c r="E26" i="3" s="1"/>
  <c r="AB30" i="3"/>
  <c r="AA31" i="3"/>
  <c r="AE31" i="3"/>
  <c r="AB34" i="3"/>
  <c r="Z36" i="3"/>
  <c r="AD36" i="3"/>
  <c r="AB38" i="3"/>
  <c r="AA39" i="3"/>
  <c r="AE39" i="3"/>
  <c r="AA5" i="3"/>
  <c r="Y7" i="3"/>
  <c r="E7" i="3" s="1"/>
  <c r="AB8" i="3"/>
  <c r="AA9" i="3"/>
  <c r="Y11" i="3"/>
  <c r="AC11" i="3"/>
  <c r="AA13" i="3"/>
  <c r="AE13" i="3"/>
  <c r="AA8" i="3"/>
  <c r="Z9" i="3"/>
  <c r="AB11" i="3"/>
  <c r="Z13" i="3"/>
  <c r="AD13" i="3"/>
  <c r="Y9" i="3"/>
  <c r="AA11" i="3"/>
  <c r="Y13" i="3"/>
  <c r="AC13" i="3"/>
  <c r="Y8" i="3"/>
  <c r="AC8" i="3"/>
  <c r="AB9" i="3"/>
  <c r="Z11" i="3"/>
  <c r="AB13" i="3"/>
  <c r="E13" i="4"/>
  <c r="AA4" i="5"/>
  <c r="AA8" i="5"/>
  <c r="Y10" i="5"/>
  <c r="AC10" i="5"/>
  <c r="Z8" i="5"/>
  <c r="AD8" i="5"/>
  <c r="AA11" i="5"/>
  <c r="Y4" i="5"/>
  <c r="E4" i="5" s="1"/>
  <c r="AA6" i="5"/>
  <c r="E6" i="5" s="1"/>
  <c r="Z7" i="5"/>
  <c r="AD7" i="5"/>
  <c r="Y8" i="5"/>
  <c r="AA10" i="5"/>
  <c r="Z11" i="5"/>
  <c r="AD11" i="5"/>
  <c r="Y7" i="5"/>
  <c r="AC7" i="5"/>
  <c r="Z10" i="5"/>
  <c r="AD10" i="5"/>
  <c r="Y11" i="5"/>
  <c r="AC11" i="5"/>
  <c r="AA19" i="5"/>
  <c r="Z20" i="5"/>
  <c r="Y21" i="5"/>
  <c r="E21" i="5" s="1"/>
  <c r="Z24" i="5"/>
  <c r="Y16" i="5"/>
  <c r="Z19" i="5"/>
  <c r="Y20" i="5"/>
  <c r="AA22" i="5"/>
  <c r="Y24" i="5"/>
  <c r="AA26" i="5"/>
  <c r="AA17" i="5"/>
  <c r="E18" i="5" s="1"/>
  <c r="Y19" i="5"/>
  <c r="Z22" i="5"/>
  <c r="Z26" i="5"/>
  <c r="Y22" i="5"/>
  <c r="AA24" i="5"/>
  <c r="Y26" i="5"/>
  <c r="AC26" i="5"/>
  <c r="AD26" i="5"/>
  <c r="AA21" i="6"/>
  <c r="Y22" i="6"/>
  <c r="E20" i="6" s="1"/>
  <c r="Z17" i="6"/>
  <c r="AB22" i="6"/>
  <c r="Y17" i="6"/>
  <c r="Y21" i="6"/>
  <c r="E19" i="6" s="1"/>
  <c r="AC21" i="6"/>
  <c r="Z21" i="6"/>
  <c r="AA22" i="6"/>
  <c r="AB17" i="6"/>
  <c r="E16" i="6" s="1"/>
  <c r="AB21" i="6"/>
  <c r="Z22" i="6"/>
  <c r="Y6" i="6"/>
  <c r="AC6" i="6"/>
  <c r="AD6" i="6"/>
  <c r="AA8" i="6"/>
  <c r="Y10" i="6"/>
  <c r="AD10" i="6"/>
  <c r="AB11" i="6"/>
  <c r="AB6" i="6"/>
  <c r="Z8" i="6"/>
  <c r="AB10" i="6"/>
  <c r="AA11" i="6"/>
  <c r="AA6" i="6"/>
  <c r="Y8" i="6"/>
  <c r="AC8" i="6"/>
  <c r="AA10" i="6"/>
  <c r="Z6" i="6"/>
  <c r="AB8" i="6"/>
  <c r="Z10" i="6"/>
  <c r="Y11" i="6"/>
  <c r="AC11" i="6"/>
  <c r="E7" i="6"/>
  <c r="E25" i="5"/>
  <c r="E19" i="4"/>
  <c r="E28" i="1"/>
  <c r="E12" i="4"/>
  <c r="E6" i="3"/>
  <c r="E8" i="4"/>
  <c r="E15" i="5"/>
  <c r="E21" i="4"/>
  <c r="E18" i="4"/>
  <c r="E4" i="4"/>
  <c r="E5" i="4"/>
  <c r="E35" i="3"/>
  <c r="E28" i="3"/>
  <c r="E22" i="3"/>
  <c r="E18" i="3"/>
  <c r="E14" i="3"/>
  <c r="E9" i="3"/>
  <c r="E3" i="3"/>
  <c r="E40" i="1"/>
  <c r="E36" i="1"/>
  <c r="E8" i="1"/>
  <c r="E5" i="6"/>
  <c r="E15" i="6"/>
  <c r="E3" i="5"/>
  <c r="E9" i="5"/>
  <c r="E16" i="5"/>
  <c r="E27" i="5"/>
  <c r="E3" i="4"/>
  <c r="E6" i="4"/>
  <c r="E7" i="4"/>
  <c r="E9" i="4"/>
  <c r="E11" i="4"/>
  <c r="E14" i="4"/>
  <c r="E20" i="4"/>
  <c r="E22" i="4"/>
  <c r="E10" i="4"/>
  <c r="E4" i="3"/>
  <c r="E10" i="3"/>
  <c r="E13" i="3"/>
  <c r="E12" i="3"/>
  <c r="E21" i="3"/>
  <c r="E24" i="3"/>
  <c r="E23" i="3"/>
  <c r="E20" i="3"/>
  <c r="E31" i="3"/>
  <c r="E27" i="3"/>
  <c r="E33" i="3"/>
  <c r="E29" i="3"/>
  <c r="E37" i="3"/>
  <c r="E3" i="1"/>
  <c r="E33" i="1"/>
  <c r="E5" i="1"/>
  <c r="E11" i="1"/>
  <c r="E20" i="1"/>
  <c r="E30" i="1"/>
  <c r="E31" i="1"/>
  <c r="E37" i="1"/>
  <c r="E38" i="1"/>
  <c r="E26" i="5" l="1"/>
  <c r="E14" i="1"/>
  <c r="E42" i="1"/>
  <c r="E32" i="1"/>
  <c r="E11" i="6"/>
  <c r="E3" i="6"/>
  <c r="E6" i="1"/>
  <c r="E38" i="3"/>
  <c r="E34" i="3"/>
  <c r="E11" i="3"/>
  <c r="E23" i="5"/>
  <c r="E19" i="5"/>
  <c r="E20" i="5"/>
  <c r="E8" i="5"/>
  <c r="E11" i="5"/>
  <c r="E7" i="5"/>
  <c r="E8" i="6"/>
  <c r="E6" i="6"/>
  <c r="E7" i="1"/>
  <c r="E10" i="1"/>
  <c r="E41" i="1"/>
  <c r="E39" i="1"/>
  <c r="E34" i="1"/>
  <c r="E35" i="1"/>
  <c r="E9" i="1"/>
  <c r="E12" i="1"/>
  <c r="E4" i="1"/>
  <c r="E13" i="1"/>
  <c r="E30" i="3"/>
  <c r="E36" i="3"/>
  <c r="E39" i="3"/>
  <c r="E8" i="3"/>
  <c r="E24" i="5"/>
  <c r="E17" i="5"/>
  <c r="E22" i="5"/>
  <c r="E10" i="5"/>
  <c r="E10" i="6"/>
  <c r="E21" i="6"/>
  <c r="E22" i="6"/>
  <c r="E19" i="1"/>
  <c r="E16" i="1"/>
  <c r="E17" i="1"/>
  <c r="E43" i="1"/>
</calcChain>
</file>

<file path=xl/sharedStrings.xml><?xml version="1.0" encoding="utf-8"?>
<sst xmlns="http://schemas.openxmlformats.org/spreadsheetml/2006/main" count="957" uniqueCount="226">
  <si>
    <t>Hely</t>
  </si>
  <si>
    <t>Versenyző</t>
  </si>
  <si>
    <t>Szül. év</t>
  </si>
  <si>
    <t>Összpont</t>
  </si>
  <si>
    <t>Helyezés</t>
  </si>
  <si>
    <t>Pont</t>
  </si>
  <si>
    <t>Egyesület</t>
  </si>
  <si>
    <t>Völkl Kupa GS</t>
  </si>
  <si>
    <t>Relax-Opel Di-Ferr Kupa GS</t>
  </si>
  <si>
    <t xml:space="preserve">Vasas Kupa PSL </t>
  </si>
  <si>
    <t>Magyar Bajnokság GS (1,5x)</t>
  </si>
  <si>
    <t>Magyar Bajnokság SL (1,5x)</t>
  </si>
  <si>
    <t>Atomic Kupa PSL                                     törölve</t>
  </si>
  <si>
    <t>Atomic Kupa GS                                     törölve</t>
  </si>
  <si>
    <t>Bankár Kupa GS                        lemondva</t>
  </si>
  <si>
    <t>Telekom Kupa GS                        lemondva</t>
  </si>
  <si>
    <t>Rozmaring - Kovács Dani eml. vers. GS</t>
  </si>
  <si>
    <t xml:space="preserve">Explosiv Kovács Barna eml. vers. SL </t>
  </si>
  <si>
    <t xml:space="preserve">Rozmaring - Kovács Dani eml. vers. GS </t>
  </si>
  <si>
    <t xml:space="preserve">Explosiv - Kovács Barna eml. vers. SL </t>
  </si>
  <si>
    <t>Atomic Kupa GS                  törölve</t>
  </si>
  <si>
    <t>Atomic Kupa PSL                            törölve</t>
  </si>
  <si>
    <t>Mátra Kupa SL                       lemondva</t>
  </si>
  <si>
    <t>Mátra Kupa SL                 lemondva</t>
  </si>
  <si>
    <t>Vasas Kupa PSL</t>
  </si>
  <si>
    <t xml:space="preserve">   XVII. Magyar Kupa 2019.-20.                                                                          U14 (serd. I.) korcs. lányok (2006-07)                                                                           (max. 2 kieső) </t>
  </si>
  <si>
    <t xml:space="preserve">   XVII. Magyar Kupa 2019.-20.                                                                          U14 (serd. I.) korcs. fiúk (2006-07)                                                                           (max. 2 kieső)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</si>
  <si>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</si>
  <si>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</si>
  <si>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</si>
  <si>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</si>
  <si>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</si>
  <si>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</si>
  <si>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</si>
  <si>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</si>
  <si>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</si>
  <si>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</si>
  <si>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</si>
  <si>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</si>
  <si>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</si>
  <si>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</si>
  <si>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</si>
  <si>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</si>
  <si>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</si>
  <si>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</si>
  <si>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Brózik Boglárka</t>
  </si>
  <si>
    <t>FRC</t>
  </si>
  <si>
    <t>Vasas SC</t>
  </si>
  <si>
    <t>Kovács Elza</t>
  </si>
  <si>
    <t>Lovas Réka</t>
  </si>
  <si>
    <t>Wax Club</t>
  </si>
  <si>
    <t>Fogarasi Síisk.</t>
  </si>
  <si>
    <t>Vámos Zsuzsanna</t>
  </si>
  <si>
    <t>Salamon Lili</t>
  </si>
  <si>
    <t>Ivánka Laura</t>
  </si>
  <si>
    <t>Körte SE</t>
  </si>
  <si>
    <t>Barán-Kalász Kamilla</t>
  </si>
  <si>
    <t>Rozmaring</t>
  </si>
  <si>
    <t>Gegesi-Kiss Borbála</t>
  </si>
  <si>
    <t>Fenyvesi Zsófia</t>
  </si>
  <si>
    <t>Gödry Tamás</t>
  </si>
  <si>
    <t>Snowline</t>
  </si>
  <si>
    <t>Füleki Marcell</t>
  </si>
  <si>
    <t>Jánosa Milán</t>
  </si>
  <si>
    <t>Gödry Miklós</t>
  </si>
  <si>
    <t>Spisák Bence</t>
  </si>
  <si>
    <t>Pribenszky Gergely</t>
  </si>
  <si>
    <t>Bíró Dávid</t>
  </si>
  <si>
    <t>Molnár Bálint</t>
  </si>
  <si>
    <t>Lenkefi Ámon</t>
  </si>
  <si>
    <t>Vágó Mátyás</t>
  </si>
  <si>
    <t>Baumann Borisz</t>
  </si>
  <si>
    <t>Vörös Ádám</t>
  </si>
  <si>
    <t>Szigethy Zsombor</t>
  </si>
  <si>
    <t>Zámbor Nina</t>
  </si>
  <si>
    <t>Rozmaring SE</t>
  </si>
  <si>
    <t>Markót Liza</t>
  </si>
  <si>
    <t>Szalay Laura</t>
  </si>
  <si>
    <t>Molnár Zara</t>
  </si>
  <si>
    <t>Bodnár Annabell</t>
  </si>
  <si>
    <t>Simon Lili</t>
  </si>
  <si>
    <t>Gömbös Zsófia</t>
  </si>
  <si>
    <t>Fülöp Emma</t>
  </si>
  <si>
    <t>Major Noel</t>
  </si>
  <si>
    <t>Verőcei Ákos</t>
  </si>
  <si>
    <t>Pál Roland</t>
  </si>
  <si>
    <t>Kóka Ádám</t>
  </si>
  <si>
    <t>Vámos Balázs</t>
  </si>
  <si>
    <t>Varga Bendegúz</t>
  </si>
  <si>
    <t>Gereben Marcell</t>
  </si>
  <si>
    <t>Szabó Zénó</t>
  </si>
  <si>
    <t>Lehoczki Vince</t>
  </si>
  <si>
    <t>Fináczy Péter</t>
  </si>
  <si>
    <t>Litkey Mátyás</t>
  </si>
  <si>
    <t>Benke Zsombor</t>
  </si>
  <si>
    <t>Juhász Botond</t>
  </si>
  <si>
    <t>Behringer Christopher</t>
  </si>
  <si>
    <t>Karakó Milán</t>
  </si>
  <si>
    <t>Gömbös Vince</t>
  </si>
  <si>
    <t>Láng Domonnik</t>
  </si>
  <si>
    <t>Ivánka Lizanna</t>
  </si>
  <si>
    <t>Viadal SE</t>
  </si>
  <si>
    <t>Szabó Emese</t>
  </si>
  <si>
    <t>Kuti Zsombor</t>
  </si>
  <si>
    <t>Körtvélyessy Dóra</t>
  </si>
  <si>
    <t>Snowline BSC</t>
  </si>
  <si>
    <t>Gál Zsófia</t>
  </si>
  <si>
    <t>Gereben Luca</t>
  </si>
  <si>
    <t>Pártos Alexa</t>
  </si>
  <si>
    <t>Szeghalmi Fanni</t>
  </si>
  <si>
    <t>Tymcyna Dóra</t>
  </si>
  <si>
    <t>Polányi Panna</t>
  </si>
  <si>
    <t>Schieszl Hanna</t>
  </si>
  <si>
    <t>Galántai Csilla</t>
  </si>
  <si>
    <t>Molnár Anna</t>
  </si>
  <si>
    <t>Vámos András</t>
  </si>
  <si>
    <t>Dubinyi Patrik</t>
  </si>
  <si>
    <t>Szabó-Szélyes Szilárd</t>
  </si>
  <si>
    <t>Halmágyi Barna</t>
  </si>
  <si>
    <t>Juhász András Sámuel</t>
  </si>
  <si>
    <t>Kovács Blanka</t>
  </si>
  <si>
    <t>Callberg SE</t>
  </si>
  <si>
    <t>Pollányi Lili</t>
  </si>
  <si>
    <t>Harmati Virág</t>
  </si>
  <si>
    <t>Bányai Attila</t>
  </si>
  <si>
    <t>Pál Krisztián</t>
  </si>
  <si>
    <t>Vass Dániel</t>
  </si>
  <si>
    <t>Tymcyna Dániel</t>
  </si>
  <si>
    <t>Kubanek Botond</t>
  </si>
  <si>
    <t>Szabó Marcell</t>
  </si>
  <si>
    <t>Magyary Márton</t>
  </si>
  <si>
    <t>Babos Panka</t>
  </si>
  <si>
    <t>Fockt Lili</t>
  </si>
  <si>
    <t>Frei Fanni</t>
  </si>
  <si>
    <t>Babos Síklub</t>
  </si>
  <si>
    <t>Megyesi Dorina</t>
  </si>
  <si>
    <t>Bánás Levente</t>
  </si>
  <si>
    <t>Tóth Petra</t>
  </si>
  <si>
    <t>Tóth Etre</t>
  </si>
  <si>
    <t>Zakariás Benedek</t>
  </si>
  <si>
    <t>DNS</t>
  </si>
  <si>
    <t>Stubits Kolos</t>
  </si>
  <si>
    <t>Schneider Milán</t>
  </si>
  <si>
    <t>Kovács Benedek</t>
  </si>
  <si>
    <t>Érdi Hanna</t>
  </si>
  <si>
    <t>Pelcz Emília</t>
  </si>
  <si>
    <t>Mérész Hanna</t>
  </si>
  <si>
    <t>Dinsdale Viktória</t>
  </si>
  <si>
    <t>Nagy-Kozár Petra</t>
  </si>
  <si>
    <t>Síparad. Klub</t>
  </si>
  <si>
    <t>Francsics Hanna</t>
  </si>
  <si>
    <t>Bálint Léna</t>
  </si>
  <si>
    <t>Simák Alex</t>
  </si>
  <si>
    <t>Dinsdale Lívia</t>
  </si>
  <si>
    <t>Tóth Domonkos</t>
  </si>
  <si>
    <t>Schneider Brúnó</t>
  </si>
  <si>
    <t>DSQ</t>
  </si>
  <si>
    <t>Huszár Luca</t>
  </si>
  <si>
    <t>Schieszl Janka</t>
  </si>
  <si>
    <t>Lázár Dániel</t>
  </si>
  <si>
    <t>Bartha Balázs</t>
  </si>
  <si>
    <t>SKID</t>
  </si>
  <si>
    <t>Szilágyi Márk</t>
  </si>
  <si>
    <t>Lőrincz Zsombor</t>
  </si>
  <si>
    <t>Fináczy Gréta</t>
  </si>
  <si>
    <t>Feldmann Vince</t>
  </si>
  <si>
    <t>Czirják Dániel</t>
  </si>
  <si>
    <t>Hámos Roxána</t>
  </si>
  <si>
    <t>Maróty Mikolt</t>
  </si>
  <si>
    <t>Erdélyi Petra</t>
  </si>
  <si>
    <t>Felsőmátrai DSE</t>
  </si>
  <si>
    <t>Gönczi Vera</t>
  </si>
  <si>
    <t>MESE</t>
  </si>
  <si>
    <t>Hegyi Balázs</t>
  </si>
  <si>
    <t>Füredi Anna</t>
  </si>
  <si>
    <t>Simák Trillía</t>
  </si>
  <si>
    <t>Koszpek Daniella</t>
  </si>
  <si>
    <t>Hámori Dóra</t>
  </si>
  <si>
    <t>Jánoskúti Hanna</t>
  </si>
  <si>
    <t>Kiss Anna</t>
  </si>
  <si>
    <t>Juhász Emília</t>
  </si>
  <si>
    <t>Hozmann Rudolf</t>
  </si>
  <si>
    <t>Procelero</t>
  </si>
  <si>
    <t>Gödry Balázs</t>
  </si>
  <si>
    <t>Magyary Dóra</t>
  </si>
  <si>
    <t>Tóth Zita</t>
  </si>
  <si>
    <t>Dorultán Katalin</t>
  </si>
  <si>
    <t>Majtényi Hanna</t>
  </si>
  <si>
    <t>Junia Brigitta</t>
  </si>
  <si>
    <t>Körtvélyessy Kata</t>
  </si>
  <si>
    <t>Úry Bálint</t>
  </si>
  <si>
    <t>Hoque Isbat</t>
  </si>
  <si>
    <t>Maróty Mátyás</t>
  </si>
  <si>
    <t>Trunk Tamás</t>
  </si>
  <si>
    <t>Savage Tyler Csaba</t>
  </si>
  <si>
    <t>Koszpek Marcell</t>
  </si>
  <si>
    <t>Körtvélyessy László</t>
  </si>
  <si>
    <t>Besztercey Kristóf</t>
  </si>
  <si>
    <t>Dorultán Péter</t>
  </si>
  <si>
    <t>Nagy Bence</t>
  </si>
  <si>
    <t>Markót Léna</t>
  </si>
  <si>
    <r>
      <t xml:space="preserve">   XVII. Magyar Kupa 2019.-20.                                                                           U21 (ifj.) korcs. fiúk (1999-2003)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 (1 kieső) </t>
    </r>
  </si>
  <si>
    <r>
      <t xml:space="preserve">   XVII. Magyar Kupa 2019.-20.                                                                           U21 (ifj.) korcs. lányok (1999-2003)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(1 kieső) </t>
    </r>
  </si>
  <si>
    <r>
      <t xml:space="preserve">   XVII. Magyar Kupa 2019.-20.                                                                          U16 (serd. II.) korcs. fiúk (2004-05)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(1 kieső) </t>
    </r>
  </si>
  <si>
    <r>
      <t xml:space="preserve">   XVII. Magyar Kupa 2019.-20.                                                                          U16 (serd. II.) korcs. lányok (2004-05) 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(1 kieső) </t>
    </r>
  </si>
  <si>
    <r>
      <t xml:space="preserve">  XVII. Magyar Kupa 2019.-20.                                                              Felnőtt nők (1998-)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 (1 kieső)  </t>
    </r>
  </si>
  <si>
    <r>
      <t xml:space="preserve">  XVII. Magyar Kupa 2019.-20.                                                              Felnőtt férfiak (1998-)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(1 kieső) </t>
    </r>
  </si>
  <si>
    <t>Klingmayr Lorenz</t>
  </si>
  <si>
    <r>
      <t xml:space="preserve">   XVII. Magyar Kupa 2019.-20.                                                                          U10 (gyerek I.) korcs. lányok (2010-11)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 (1 kieső) </t>
    </r>
  </si>
  <si>
    <r>
      <t xml:space="preserve">   XVII. Magyar Kupa 2019.-20.                                                                          U10 (gyerek I.) korcs. fiúk (2010-11)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 (1 kieső)  </t>
    </r>
  </si>
  <si>
    <r>
      <t xml:space="preserve">   XVII. Magyar Kupa 2019.-20.                                                                          U12 (gyerek II.) korcs. lányok (2008-09) 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(1 kieső) </t>
    </r>
  </si>
  <si>
    <r>
      <t xml:space="preserve">   XVII. Magyar Kupa 2019.-20.                                                                          U12 (gyerek II.) korcs. fiúk (2008-09)                                                                          </t>
    </r>
    <r>
      <rPr>
        <b/>
        <sz val="9"/>
        <color rgb="FFFF0000"/>
        <rFont val="Arial"/>
        <family val="2"/>
        <charset val="238"/>
      </rPr>
      <t xml:space="preserve">(1 kieső) </t>
    </r>
  </si>
  <si>
    <r>
      <t>Fog.Síisk./</t>
    </r>
    <r>
      <rPr>
        <b/>
        <sz val="6"/>
        <color rgb="FFC00000"/>
        <rFont val="Arial"/>
        <family val="2"/>
        <charset val="238"/>
      </rPr>
      <t>Snowline</t>
    </r>
  </si>
  <si>
    <r>
      <t>13/</t>
    </r>
    <r>
      <rPr>
        <b/>
        <sz val="6"/>
        <color rgb="FFC00000"/>
        <rFont val="Arial"/>
        <family val="2"/>
        <charset val="238"/>
      </rPr>
      <t>31</t>
    </r>
  </si>
  <si>
    <t>dr. Barta Csaba</t>
  </si>
  <si>
    <t>Viadal</t>
  </si>
  <si>
    <t>Intersport Aréna</t>
  </si>
  <si>
    <t>Felsőmátrai DSK</t>
  </si>
  <si>
    <t>Callberg SC</t>
  </si>
  <si>
    <t>Wax Síklub</t>
  </si>
  <si>
    <t>Síparadicsom Klub</t>
  </si>
  <si>
    <t>Fogarasi Síiskola</t>
  </si>
  <si>
    <t>FreeRide Club</t>
  </si>
  <si>
    <t>Pontsz.</t>
  </si>
  <si>
    <t>csapatverseny végeredménye</t>
  </si>
  <si>
    <t xml:space="preserve">2019.-20. Magyar Kupa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</si>
</sst>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\.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"/>
      <family val="2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b/>
      <sz val="6"/>
      <color rgb="FFFF0000"/>
      <name val="Arial"/>
      <family val="2"/>
      <charset val="238"/>
    </font>
    <font>
      <sz val="6"/>
      <name val="Arial"/>
      <family val="2"/>
    </font>
    <font>
      <i/>
      <sz val="6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6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1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43"/>
        <bgColor indexed="17"/>
      </patternFill>
    </fill>
    <fill>
      <patternFill patternType="solid">
        <fgColor indexed="43"/>
        <b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17"/>
      </patternFill>
    </fill>
    <fill>
      <patternFill patternType="solid">
        <fgColor indexed="44"/>
        <bgColor indexed="20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FF"/>
      </patternFill>
    </fill>
    <fill>
      <patternFill patternType="solid">
        <fgColor rgb="FF99CCFF"/>
        <bgColor rgb="FF0000FF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rgb="FF80008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9"/>
      </bottom>
      <diagonal/>
    </border>
    <border>
      <left/>
      <right/>
      <top style="medium">
        <color rgb="FFFFFFFF"/>
      </top>
      <bottom style="medium">
        <color indexed="9"/>
      </bottom>
      <diagonal/>
    </border>
    <border>
      <left/>
      <right style="medium">
        <color indexed="9"/>
      </right>
      <top style="medium">
        <color rgb="FFFFFFFF"/>
      </top>
      <bottom style="medium">
        <color indexed="9"/>
      </bottom>
      <diagonal/>
    </border>
    <border>
      <left style="medium">
        <color indexed="9"/>
      </left>
      <right/>
      <top style="medium">
        <color rgb="FFFFFFFF"/>
      </top>
      <bottom style="medium">
        <color indexed="9"/>
      </bottom>
      <diagonal/>
    </border>
    <border>
      <left style="medium">
        <color indexed="9"/>
      </left>
      <right/>
      <top style="medium">
        <color rgb="FFFFFFFF"/>
      </top>
      <bottom/>
      <diagonal/>
    </border>
    <border>
      <left/>
      <right style="medium">
        <color indexed="9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indexed="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rgb="FFFFFFFF"/>
      </bottom>
      <diagonal/>
    </border>
    <border>
      <left style="medium">
        <color indexed="9"/>
      </left>
      <right style="medium">
        <color indexed="9"/>
      </right>
      <top style="medium">
        <color rgb="FFFFFFFF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23" fillId="0" borderId="0"/>
  </cellStyleXfs>
  <cellXfs count="168">
    <xf numFmtId="0" fontId="0" fillId="0" borderId="0" xfId="0"/>
    <xf numFmtId="164" fontId="2" fillId="0" borderId="0" xfId="0" applyNumberFormat="1" applyFont="1" applyAlignment="1" applyProtection="1">
      <alignment vertical="center"/>
    </xf>
    <xf numFmtId="0" fontId="3" fillId="8" borderId="1" xfId="1" applyFont="1" applyFill="1" applyBorder="1" applyAlignment="1" applyProtection="1">
      <alignment horizontal="center" vertical="center"/>
    </xf>
    <xf numFmtId="0" fontId="3" fillId="8" borderId="1" xfId="1" applyFont="1" applyFill="1" applyBorder="1" applyAlignment="1" applyProtection="1">
      <alignment horizontal="left" vertical="center" textRotation="90"/>
    </xf>
    <xf numFmtId="0" fontId="3" fillId="8" borderId="1" xfId="1" applyFont="1" applyFill="1" applyBorder="1" applyAlignment="1" applyProtection="1">
      <alignment horizontal="center" vertical="center" textRotation="90"/>
    </xf>
    <xf numFmtId="0" fontId="3" fillId="8" borderId="2" xfId="0" applyFont="1" applyFill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9" borderId="0" xfId="0" applyFont="1" applyFill="1" applyProtection="1"/>
    <xf numFmtId="164" fontId="1" fillId="0" borderId="1" xfId="0" applyNumberFormat="1" applyFont="1" applyBorder="1" applyProtection="1"/>
    <xf numFmtId="164" fontId="1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1" fillId="9" borderId="0" xfId="0" applyNumberFormat="1" applyFont="1" applyFill="1" applyAlignment="1" applyProtection="1">
      <alignment textRotation="90"/>
    </xf>
    <xf numFmtId="0" fontId="1" fillId="9" borderId="0" xfId="0" applyNumberFormat="1" applyFont="1" applyFill="1" applyAlignment="1" applyProtection="1"/>
    <xf numFmtId="0" fontId="3" fillId="9" borderId="0" xfId="0" applyNumberFormat="1" applyFont="1" applyFill="1" applyBorder="1" applyAlignment="1" applyProtection="1"/>
    <xf numFmtId="0" fontId="5" fillId="9" borderId="0" xfId="0" applyNumberFormat="1" applyFont="1" applyFill="1" applyAlignment="1" applyProtection="1"/>
    <xf numFmtId="0" fontId="6" fillId="9" borderId="0" xfId="0" applyNumberFormat="1" applyFont="1" applyFill="1" applyBorder="1" applyAlignment="1" applyProtection="1"/>
    <xf numFmtId="0" fontId="3" fillId="6" borderId="1" xfId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right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10" borderId="1" xfId="1" applyFont="1" applyFill="1" applyBorder="1" applyAlignment="1" applyProtection="1">
      <alignment horizontal="center" wrapText="1"/>
    </xf>
    <xf numFmtId="0" fontId="3" fillId="5" borderId="1" xfId="1" applyFont="1" applyFill="1" applyBorder="1" applyAlignment="1" applyProtection="1">
      <alignment horizontal="left" wrapText="1"/>
      <protection locked="0"/>
    </xf>
    <xf numFmtId="0" fontId="3" fillId="5" borderId="1" xfId="1" applyFont="1" applyFill="1" applyBorder="1" applyAlignment="1" applyProtection="1">
      <alignment horizontal="center" wrapText="1"/>
      <protection locked="0"/>
    </xf>
    <xf numFmtId="0" fontId="3" fillId="11" borderId="1" xfId="1" applyFont="1" applyFill="1" applyBorder="1" applyAlignment="1" applyProtection="1">
      <alignment horizontal="right" wrapText="1"/>
    </xf>
    <xf numFmtId="0" fontId="3" fillId="14" borderId="5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 textRotation="90"/>
    </xf>
    <xf numFmtId="0" fontId="3" fillId="14" borderId="15" xfId="0" applyFont="1" applyFill="1" applyBorder="1" applyAlignment="1">
      <alignment horizontal="center" vertical="center" textRotation="90"/>
    </xf>
    <xf numFmtId="0" fontId="3" fillId="13" borderId="16" xfId="0" applyFont="1" applyFill="1" applyBorder="1" applyAlignment="1" applyProtection="1">
      <alignment horizontal="center"/>
      <protection locked="0"/>
    </xf>
    <xf numFmtId="0" fontId="3" fillId="13" borderId="17" xfId="0" applyFont="1" applyFill="1" applyBorder="1" applyAlignment="1">
      <alignment horizontal="center"/>
    </xf>
    <xf numFmtId="0" fontId="3" fillId="16" borderId="5" xfId="0" applyFont="1" applyFill="1" applyBorder="1" applyAlignment="1" applyProtection="1">
      <alignment horizontal="left" wrapText="1"/>
      <protection locked="0"/>
    </xf>
    <xf numFmtId="0" fontId="10" fillId="3" borderId="1" xfId="0" applyFont="1" applyFill="1" applyBorder="1" applyAlignment="1" applyProtection="1">
      <alignment horizontal="center"/>
    </xf>
    <xf numFmtId="0" fontId="10" fillId="13" borderId="5" xfId="0" applyFont="1" applyFill="1" applyBorder="1" applyAlignment="1">
      <alignment horizontal="center"/>
    </xf>
    <xf numFmtId="0" fontId="11" fillId="2" borderId="1" xfId="1" applyFont="1" applyFill="1" applyBorder="1" applyAlignment="1" applyProtection="1">
      <alignment horizontal="left" wrapText="1"/>
      <protection locked="0"/>
    </xf>
    <xf numFmtId="0" fontId="3" fillId="15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horizontal="center"/>
    </xf>
    <xf numFmtId="0" fontId="10" fillId="13" borderId="1" xfId="0" applyFont="1" applyFill="1" applyBorder="1" applyAlignment="1">
      <alignment horizontal="center"/>
    </xf>
    <xf numFmtId="0" fontId="3" fillId="16" borderId="1" xfId="0" applyFont="1" applyFill="1" applyBorder="1" applyAlignment="1" applyProtection="1">
      <alignment horizontal="left" wrapText="1"/>
      <protection locked="0"/>
    </xf>
    <xf numFmtId="0" fontId="3" fillId="5" borderId="5" xfId="1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8" fillId="5" borderId="1" xfId="1" applyFont="1" applyFill="1" applyBorder="1" applyAlignment="1" applyProtection="1">
      <alignment horizontal="left" wrapText="1"/>
      <protection locked="0"/>
    </xf>
    <xf numFmtId="0" fontId="8" fillId="2" borderId="1" xfId="1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2" borderId="15" xfId="1" applyFont="1" applyFill="1" applyBorder="1" applyAlignment="1" applyProtection="1">
      <alignment horizontal="left" wrapText="1"/>
      <protection locked="0"/>
    </xf>
    <xf numFmtId="0" fontId="12" fillId="17" borderId="1" xfId="0" applyFont="1" applyFill="1" applyBorder="1" applyAlignment="1" applyProtection="1">
      <alignment horizontal="center"/>
    </xf>
    <xf numFmtId="0" fontId="3" fillId="17" borderId="1" xfId="0" applyFont="1" applyFill="1" applyBorder="1" applyAlignment="1" applyProtection="1">
      <alignment horizontal="center"/>
    </xf>
    <xf numFmtId="0" fontId="15" fillId="13" borderId="5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4" fillId="3" borderId="1" xfId="0" applyFont="1" applyFill="1" applyBorder="1" applyAlignment="1" applyProtection="1">
      <alignment horizontal="center"/>
    </xf>
    <xf numFmtId="0" fontId="15" fillId="3" borderId="1" xfId="0" applyFont="1" applyFill="1" applyBorder="1" applyAlignment="1" applyProtection="1">
      <alignment horizontal="center"/>
    </xf>
    <xf numFmtId="0" fontId="15" fillId="13" borderId="23" xfId="0" applyFont="1" applyFill="1" applyBorder="1" applyAlignment="1">
      <alignment horizontal="center"/>
    </xf>
    <xf numFmtId="0" fontId="16" fillId="5" borderId="1" xfId="1" applyFont="1" applyFill="1" applyBorder="1" applyAlignment="1" applyProtection="1">
      <alignment horizontal="left" wrapText="1"/>
      <protection locked="0"/>
    </xf>
    <xf numFmtId="0" fontId="3" fillId="17" borderId="5" xfId="0" applyFont="1" applyFill="1" applyBorder="1" applyAlignment="1" applyProtection="1">
      <alignment horizontal="center"/>
    </xf>
    <xf numFmtId="0" fontId="17" fillId="13" borderId="1" xfId="0" applyFont="1" applyFill="1" applyBorder="1" applyAlignment="1">
      <alignment horizontal="center"/>
    </xf>
    <xf numFmtId="0" fontId="18" fillId="15" borderId="5" xfId="0" applyFont="1" applyFill="1" applyBorder="1" applyAlignment="1" applyProtection="1">
      <alignment horizontal="left" wrapText="1"/>
      <protection locked="0"/>
    </xf>
    <xf numFmtId="0" fontId="18" fillId="15" borderId="15" xfId="0" applyFont="1" applyFill="1" applyBorder="1" applyAlignment="1" applyProtection="1">
      <alignment horizontal="left" wrapText="1"/>
      <protection locked="0"/>
    </xf>
    <xf numFmtId="0" fontId="18" fillId="15" borderId="15" xfId="0" applyFont="1" applyFill="1" applyBorder="1" applyAlignment="1" applyProtection="1">
      <alignment horizontal="center" wrapText="1"/>
      <protection locked="0"/>
    </xf>
    <xf numFmtId="0" fontId="18" fillId="18" borderId="15" xfId="0" applyFont="1" applyFill="1" applyBorder="1" applyAlignment="1">
      <alignment horizontal="right" wrapText="1"/>
    </xf>
    <xf numFmtId="0" fontId="18" fillId="13" borderId="15" xfId="0" applyFont="1" applyFill="1" applyBorder="1" applyAlignment="1" applyProtection="1">
      <alignment horizontal="center"/>
      <protection locked="0"/>
    </xf>
    <xf numFmtId="0" fontId="18" fillId="13" borderId="15" xfId="0" applyFont="1" applyFill="1" applyBorder="1" applyAlignment="1">
      <alignment horizontal="center"/>
    </xf>
    <xf numFmtId="0" fontId="18" fillId="3" borderId="1" xfId="0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horizontal="center"/>
    </xf>
    <xf numFmtId="0" fontId="18" fillId="2" borderId="1" xfId="1" applyFont="1" applyFill="1" applyBorder="1" applyAlignment="1" applyProtection="1">
      <alignment horizontal="left" wrapText="1"/>
      <protection locked="0"/>
    </xf>
    <xf numFmtId="0" fontId="18" fillId="2" borderId="1" xfId="1" applyFont="1" applyFill="1" applyBorder="1" applyAlignment="1" applyProtection="1">
      <alignment horizontal="center" wrapText="1"/>
      <protection locked="0"/>
    </xf>
    <xf numFmtId="0" fontId="18" fillId="7" borderId="1" xfId="1" applyFont="1" applyFill="1" applyBorder="1" applyAlignment="1" applyProtection="1">
      <alignment horizontal="right" wrapText="1"/>
    </xf>
    <xf numFmtId="0" fontId="3" fillId="13" borderId="1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/>
    </xf>
    <xf numFmtId="0" fontId="15" fillId="13" borderId="16" xfId="0" applyFont="1" applyFill="1" applyBorder="1" applyAlignment="1">
      <alignment horizontal="center"/>
    </xf>
    <xf numFmtId="0" fontId="8" fillId="6" borderId="1" xfId="1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8" fillId="7" borderId="1" xfId="1" applyFont="1" applyFill="1" applyBorder="1" applyAlignment="1" applyProtection="1">
      <alignment horizontal="right" wrapText="1"/>
    </xf>
    <xf numFmtId="0" fontId="8" fillId="2" borderId="1" xfId="1" applyFont="1" applyFill="1" applyBorder="1" applyAlignment="1" applyProtection="1">
      <alignment horizontal="center" wrapText="1"/>
      <protection locked="0"/>
    </xf>
    <xf numFmtId="0" fontId="19" fillId="2" borderId="1" xfId="1" applyFont="1" applyFill="1" applyBorder="1" applyAlignment="1" applyProtection="1">
      <alignment horizontal="left" wrapText="1"/>
      <protection locked="0"/>
    </xf>
    <xf numFmtId="0" fontId="18" fillId="5" borderId="1" xfId="1" applyFont="1" applyFill="1" applyBorder="1" applyAlignment="1" applyProtection="1">
      <alignment horizontal="left" wrapText="1"/>
      <protection locked="0"/>
    </xf>
    <xf numFmtId="0" fontId="18" fillId="5" borderId="1" xfId="1" applyFont="1" applyFill="1" applyBorder="1" applyAlignment="1" applyProtection="1">
      <alignment horizontal="center" wrapText="1"/>
      <protection locked="0"/>
    </xf>
    <xf numFmtId="0" fontId="18" fillId="11" borderId="1" xfId="1" applyFont="1" applyFill="1" applyBorder="1" applyAlignment="1" applyProtection="1">
      <alignment horizontal="right" wrapText="1"/>
    </xf>
    <xf numFmtId="0" fontId="19" fillId="5" borderId="1" xfId="1" applyFont="1" applyFill="1" applyBorder="1" applyAlignment="1" applyProtection="1">
      <alignment horizontal="left" wrapText="1"/>
      <protection locked="0"/>
    </xf>
    <xf numFmtId="0" fontId="8" fillId="10" borderId="1" xfId="1" applyFont="1" applyFill="1" applyBorder="1" applyAlignment="1" applyProtection="1">
      <alignment horizontal="center" wrapText="1"/>
    </xf>
    <xf numFmtId="0" fontId="8" fillId="5" borderId="1" xfId="1" applyFont="1" applyFill="1" applyBorder="1" applyAlignment="1" applyProtection="1">
      <alignment horizontal="center" wrapText="1"/>
      <protection locked="0"/>
    </xf>
    <xf numFmtId="0" fontId="8" fillId="11" borderId="1" xfId="1" applyFont="1" applyFill="1" applyBorder="1" applyAlignment="1" applyProtection="1">
      <alignment horizontal="right" wrapText="1"/>
    </xf>
    <xf numFmtId="0" fontId="8" fillId="2" borderId="5" xfId="1" applyFont="1" applyFill="1" applyBorder="1" applyAlignment="1" applyProtection="1">
      <alignment horizontal="left" wrapText="1"/>
      <protection locked="0"/>
    </xf>
    <xf numFmtId="0" fontId="8" fillId="2" borderId="3" xfId="1" applyFont="1" applyFill="1" applyBorder="1" applyAlignment="1" applyProtection="1">
      <alignment horizontal="center" wrapText="1"/>
      <protection locked="0"/>
    </xf>
    <xf numFmtId="0" fontId="8" fillId="5" borderId="5" xfId="1" applyFont="1" applyFill="1" applyBorder="1" applyAlignment="1" applyProtection="1">
      <alignment horizontal="left" wrapText="1"/>
      <protection locked="0"/>
    </xf>
    <xf numFmtId="0" fontId="8" fillId="16" borderId="1" xfId="0" applyFont="1" applyFill="1" applyBorder="1" applyAlignment="1" applyProtection="1">
      <alignment horizontal="left" wrapText="1"/>
      <protection locked="0"/>
    </xf>
    <xf numFmtId="0" fontId="8" fillId="15" borderId="3" xfId="0" applyFont="1" applyFill="1" applyBorder="1" applyAlignment="1" applyProtection="1">
      <alignment horizontal="left" wrapText="1"/>
      <protection locked="0"/>
    </xf>
    <xf numFmtId="0" fontId="8" fillId="15" borderId="15" xfId="0" applyFont="1" applyFill="1" applyBorder="1" applyAlignment="1" applyProtection="1">
      <alignment horizontal="left" wrapText="1"/>
      <protection locked="0"/>
    </xf>
    <xf numFmtId="0" fontId="3" fillId="13" borderId="5" xfId="0" applyFont="1" applyFill="1" applyBorder="1" applyAlignment="1" applyProtection="1">
      <alignment horizontal="center"/>
      <protection locked="0"/>
    </xf>
    <xf numFmtId="0" fontId="15" fillId="13" borderId="16" xfId="0" applyFont="1" applyFill="1" applyBorder="1" applyAlignment="1" applyProtection="1">
      <alignment horizontal="center"/>
      <protection locked="0"/>
    </xf>
    <xf numFmtId="0" fontId="3" fillId="19" borderId="16" xfId="0" applyFont="1" applyFill="1" applyBorder="1" applyAlignment="1" applyProtection="1">
      <alignment horizontal="center"/>
      <protection locked="0"/>
    </xf>
    <xf numFmtId="0" fontId="19" fillId="6" borderId="1" xfId="1" applyFont="1" applyFill="1" applyBorder="1" applyAlignment="1" applyProtection="1">
      <alignment horizontal="center" wrapText="1"/>
    </xf>
    <xf numFmtId="0" fontId="20" fillId="2" borderId="1" xfId="1" applyFont="1" applyFill="1" applyBorder="1" applyAlignment="1" applyProtection="1">
      <alignment horizontal="left" wrapText="1"/>
      <protection locked="0"/>
    </xf>
    <xf numFmtId="0" fontId="19" fillId="2" borderId="1" xfId="1" applyFont="1" applyFill="1" applyBorder="1" applyAlignment="1" applyProtection="1">
      <alignment horizontal="center" wrapText="1"/>
      <protection locked="0"/>
    </xf>
    <xf numFmtId="0" fontId="19" fillId="7" borderId="1" xfId="1" applyFont="1" applyFill="1" applyBorder="1" applyAlignment="1" applyProtection="1">
      <alignment horizontal="right" wrapText="1"/>
    </xf>
    <xf numFmtId="0" fontId="18" fillId="5" borderId="5" xfId="1" applyFont="1" applyFill="1" applyBorder="1" applyAlignment="1" applyProtection="1">
      <alignment horizontal="left" wrapText="1"/>
      <protection locked="0"/>
    </xf>
    <xf numFmtId="0" fontId="3" fillId="17" borderId="16" xfId="0" applyFont="1" applyFill="1" applyBorder="1" applyAlignment="1" applyProtection="1">
      <alignment horizontal="center"/>
    </xf>
    <xf numFmtId="0" fontId="3" fillId="17" borderId="22" xfId="0" applyFont="1" applyFill="1" applyBorder="1" applyAlignment="1" applyProtection="1">
      <alignment horizontal="center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8" fillId="15" borderId="1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16" fillId="11" borderId="1" xfId="1" applyFont="1" applyFill="1" applyBorder="1" applyAlignment="1" applyProtection="1">
      <alignment horizontal="right" wrapText="1"/>
    </xf>
    <xf numFmtId="0" fontId="8" fillId="16" borderId="5" xfId="0" applyFont="1" applyFill="1" applyBorder="1" applyAlignment="1" applyProtection="1">
      <alignment horizontal="left" wrapText="1"/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 applyProtection="1">
      <alignment horizontal="center"/>
    </xf>
    <xf numFmtId="0" fontId="3" fillId="20" borderId="17" xfId="0" applyFont="1" applyFill="1" applyBorder="1" applyAlignment="1">
      <alignment horizontal="center" vertical="center" textRotation="90"/>
    </xf>
    <xf numFmtId="0" fontId="3" fillId="20" borderId="17" xfId="0" applyFont="1" applyFill="1" applyBorder="1" applyAlignment="1" applyProtection="1">
      <alignment horizontal="center"/>
      <protection locked="0"/>
    </xf>
    <xf numFmtId="0" fontId="3" fillId="20" borderId="17" xfId="0" applyFont="1" applyFill="1" applyBorder="1" applyAlignment="1">
      <alignment horizontal="center"/>
    </xf>
    <xf numFmtId="164" fontId="1" fillId="21" borderId="0" xfId="0" applyNumberFormat="1" applyFont="1" applyFill="1" applyProtection="1"/>
    <xf numFmtId="0" fontId="23" fillId="0" borderId="0" xfId="2"/>
    <xf numFmtId="0" fontId="23" fillId="21" borderId="0" xfId="2" applyFill="1" applyBorder="1"/>
    <xf numFmtId="0" fontId="24" fillId="21" borderId="0" xfId="2" applyFont="1" applyFill="1" applyBorder="1"/>
    <xf numFmtId="0" fontId="24" fillId="21" borderId="0" xfId="2" applyFont="1" applyFill="1" applyBorder="1" applyAlignment="1">
      <alignment horizontal="center"/>
    </xf>
    <xf numFmtId="0" fontId="24" fillId="0" borderId="0" xfId="2" applyFont="1"/>
    <xf numFmtId="0" fontId="23" fillId="21" borderId="24" xfId="2" applyFill="1" applyBorder="1"/>
    <xf numFmtId="0" fontId="24" fillId="21" borderId="24" xfId="2" applyFont="1" applyFill="1" applyBorder="1" applyAlignment="1">
      <alignment horizontal="center"/>
    </xf>
    <xf numFmtId="0" fontId="23" fillId="22" borderId="25" xfId="2" applyFill="1" applyBorder="1"/>
    <xf numFmtId="0" fontId="24" fillId="22" borderId="26" xfId="2" applyFont="1" applyFill="1" applyBorder="1"/>
    <xf numFmtId="0" fontId="24" fillId="23" borderId="27" xfId="2" applyFont="1" applyFill="1" applyBorder="1" applyAlignment="1">
      <alignment horizontal="center"/>
    </xf>
    <xf numFmtId="0" fontId="23" fillId="21" borderId="0" xfId="2" applyFill="1"/>
    <xf numFmtId="0" fontId="23" fillId="22" borderId="28" xfId="2" applyFill="1" applyBorder="1"/>
    <xf numFmtId="0" fontId="24" fillId="22" borderId="29" xfId="2" applyFont="1" applyFill="1" applyBorder="1"/>
    <xf numFmtId="0" fontId="24" fillId="0" borderId="0" xfId="2" applyFont="1" applyFill="1" applyBorder="1"/>
    <xf numFmtId="0" fontId="24" fillId="22" borderId="28" xfId="2" applyFont="1" applyFill="1" applyBorder="1"/>
    <xf numFmtId="0" fontId="9" fillId="22" borderId="28" xfId="2" applyFont="1" applyFill="1" applyBorder="1"/>
    <xf numFmtId="0" fontId="9" fillId="22" borderId="29" xfId="2" applyFont="1" applyFill="1" applyBorder="1"/>
    <xf numFmtId="0" fontId="9" fillId="23" borderId="27" xfId="2" applyFont="1" applyFill="1" applyBorder="1" applyAlignment="1">
      <alignment horizontal="center"/>
    </xf>
    <xf numFmtId="0" fontId="9" fillId="22" borderId="30" xfId="2" applyFont="1" applyFill="1" applyBorder="1"/>
    <xf numFmtId="0" fontId="9" fillId="22" borderId="31" xfId="2" applyFont="1" applyFill="1" applyBorder="1"/>
    <xf numFmtId="0" fontId="9" fillId="23" borderId="32" xfId="2" applyFont="1" applyFill="1" applyBorder="1" applyAlignment="1">
      <alignment horizontal="center"/>
    </xf>
    <xf numFmtId="0" fontId="25" fillId="0" borderId="33" xfId="2" applyFont="1" applyBorder="1" applyAlignment="1">
      <alignment horizontal="center"/>
    </xf>
    <xf numFmtId="0" fontId="25" fillId="0" borderId="34" xfId="2" applyFont="1" applyBorder="1" applyAlignment="1">
      <alignment horizontal="center"/>
    </xf>
    <xf numFmtId="0" fontId="25" fillId="0" borderId="35" xfId="2" applyFont="1" applyBorder="1" applyAlignment="1">
      <alignment horizontal="center"/>
    </xf>
    <xf numFmtId="164" fontId="8" fillId="13" borderId="10" xfId="0" applyNumberFormat="1" applyFont="1" applyFill="1" applyBorder="1" applyAlignment="1">
      <alignment horizontal="center" vertical="center" textRotation="90" wrapText="1"/>
    </xf>
    <xf numFmtId="164" fontId="8" fillId="13" borderId="11" xfId="0" applyNumberFormat="1" applyFont="1" applyFill="1" applyBorder="1" applyAlignment="1">
      <alignment horizontal="center" vertical="center" textRotation="90" wrapText="1"/>
    </xf>
    <xf numFmtId="164" fontId="8" fillId="13" borderId="9" xfId="0" applyNumberFormat="1" applyFont="1" applyFill="1" applyBorder="1" applyAlignment="1">
      <alignment horizontal="center" vertical="center" textRotation="90" wrapText="1"/>
    </xf>
    <xf numFmtId="164" fontId="8" fillId="13" borderId="14" xfId="0" applyNumberFormat="1" applyFont="1" applyFill="1" applyBorder="1" applyAlignment="1">
      <alignment horizontal="center" vertical="center" textRotation="90" wrapText="1"/>
    </xf>
    <xf numFmtId="164" fontId="7" fillId="3" borderId="4" xfId="0" applyNumberFormat="1" applyFont="1" applyFill="1" applyBorder="1" applyAlignment="1" applyProtection="1">
      <alignment horizontal="center" vertical="center" textRotation="90" wrapText="1"/>
    </xf>
    <xf numFmtId="164" fontId="7" fillId="3" borderId="3" xfId="0" applyNumberFormat="1" applyFont="1" applyFill="1" applyBorder="1" applyAlignment="1" applyProtection="1">
      <alignment horizontal="center" vertical="center" textRotation="90" wrapText="1"/>
    </xf>
    <xf numFmtId="164" fontId="9" fillId="13" borderId="9" xfId="0" applyNumberFormat="1" applyFont="1" applyFill="1" applyBorder="1" applyAlignment="1">
      <alignment horizontal="center" vertical="center" textRotation="90" wrapText="1"/>
    </xf>
    <xf numFmtId="164" fontId="9" fillId="13" borderId="8" xfId="0" applyNumberFormat="1" applyFont="1" applyFill="1" applyBorder="1" applyAlignment="1">
      <alignment horizontal="center" vertical="center" textRotation="90" wrapText="1"/>
    </xf>
    <xf numFmtId="164" fontId="7" fillId="12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13" borderId="9" xfId="0" applyNumberFormat="1" applyFont="1" applyFill="1" applyBorder="1" applyAlignment="1">
      <alignment horizontal="center" vertical="center" textRotation="90" wrapText="1"/>
    </xf>
    <xf numFmtId="164" fontId="7" fillId="13" borderId="8" xfId="0" applyNumberFormat="1" applyFont="1" applyFill="1" applyBorder="1" applyAlignment="1">
      <alignment horizontal="center" vertical="center" textRotation="90" wrapText="1"/>
    </xf>
    <xf numFmtId="164" fontId="8" fillId="13" borderId="4" xfId="0" applyNumberFormat="1" applyFont="1" applyFill="1" applyBorder="1" applyAlignment="1">
      <alignment horizontal="center" vertical="center" textRotation="90" wrapText="1"/>
    </xf>
    <xf numFmtId="164" fontId="8" fillId="13" borderId="3" xfId="0" applyNumberFormat="1" applyFont="1" applyFill="1" applyBorder="1" applyAlignment="1">
      <alignment horizontal="center" vertical="center" textRotation="90" wrapText="1"/>
    </xf>
    <xf numFmtId="164" fontId="8" fillId="13" borderId="18" xfId="0" applyNumberFormat="1" applyFont="1" applyFill="1" applyBorder="1" applyAlignment="1">
      <alignment horizontal="center" vertical="center" textRotation="90" wrapText="1"/>
    </xf>
    <xf numFmtId="164" fontId="8" fillId="13" borderId="15" xfId="0" applyNumberFormat="1" applyFont="1" applyFill="1" applyBorder="1" applyAlignment="1">
      <alignment horizontal="center" vertical="center" textRotation="90" wrapText="1"/>
    </xf>
    <xf numFmtId="164" fontId="8" fillId="13" borderId="12" xfId="0" applyNumberFormat="1" applyFont="1" applyFill="1" applyBorder="1" applyAlignment="1">
      <alignment horizontal="center" vertical="center" textRotation="90" wrapText="1"/>
    </xf>
    <xf numFmtId="164" fontId="8" fillId="13" borderId="13" xfId="0" applyNumberFormat="1" applyFont="1" applyFill="1" applyBorder="1" applyAlignment="1">
      <alignment horizontal="center" vertical="center" textRotation="90" wrapText="1"/>
    </xf>
    <xf numFmtId="164" fontId="8" fillId="13" borderId="8" xfId="0" applyNumberFormat="1" applyFont="1" applyFill="1" applyBorder="1" applyAlignment="1">
      <alignment horizontal="center" vertical="center" textRotation="90" wrapText="1"/>
    </xf>
    <xf numFmtId="164" fontId="7" fillId="12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21" xfId="0" applyNumberFormat="1" applyFont="1" applyFill="1" applyBorder="1" applyAlignment="1" applyProtection="1">
      <alignment horizontal="center" vertical="center" wrapText="1"/>
      <protection locked="0"/>
    </xf>
    <xf numFmtId="164" fontId="8" fillId="20" borderId="18" xfId="0" applyNumberFormat="1" applyFont="1" applyFill="1" applyBorder="1" applyAlignment="1">
      <alignment horizontal="center" vertical="center" textRotation="90" wrapText="1"/>
    </xf>
    <xf numFmtId="164" fontId="8" fillId="20" borderId="15" xfId="0" applyNumberFormat="1" applyFont="1" applyFill="1" applyBorder="1" applyAlignment="1">
      <alignment horizontal="center" vertical="center" textRotation="90" wrapText="1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</cellXfs>
  <cellStyles count="3">
    <cellStyle name="Normál" xfId="0" builtinId="0"/>
    <cellStyle name="Normál 2" xfId="2" xr:uid="{00000000-0005-0000-0000-000001000000}"/>
    <cellStyle name="Standard_Tabelle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"/>
  <sheetViews>
    <sheetView showGridLines="0" topLeftCell="A16" workbookViewId="0">
      <selection activeCell="AS26" sqref="AS26"/>
    </sheetView>
  </sheetViews>
  <sheetFormatPr defaultColWidth="9.109375" defaultRowHeight="13.2" outlineLevelCol="1" x14ac:dyDescent="0.25"/>
  <cols>
    <col min="1" max="1" width="3.109375" style="7" customWidth="1"/>
    <col min="2" max="2" width="18.8867187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2.21875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38" width="2.21875" style="7" customWidth="1"/>
    <col min="39" max="44" width="3" style="7" customWidth="1"/>
    <col min="45" max="16384" width="9.109375" style="7"/>
  </cols>
  <sheetData>
    <row r="1" spans="1:38" s="1" customFormat="1" ht="111" customHeight="1" thickBot="1" x14ac:dyDescent="0.3">
      <c r="A1" s="149" t="s">
        <v>208</v>
      </c>
      <c r="B1" s="150"/>
      <c r="C1" s="150"/>
      <c r="D1" s="150"/>
      <c r="E1" s="151"/>
      <c r="F1" s="145" t="s">
        <v>9</v>
      </c>
      <c r="G1" s="146"/>
      <c r="H1" s="152" t="s">
        <v>8</v>
      </c>
      <c r="I1" s="153"/>
      <c r="J1" s="152" t="s">
        <v>7</v>
      </c>
      <c r="K1" s="153"/>
      <c r="L1" s="154" t="s">
        <v>16</v>
      </c>
      <c r="M1" s="155"/>
      <c r="N1" s="145" t="s">
        <v>17</v>
      </c>
      <c r="O1" s="146"/>
      <c r="P1" s="147" t="s">
        <v>10</v>
      </c>
      <c r="Q1" s="148"/>
      <c r="R1" s="147" t="s">
        <v>11</v>
      </c>
      <c r="S1" s="148"/>
      <c r="T1" s="141" t="s">
        <v>12</v>
      </c>
      <c r="U1" s="142"/>
      <c r="V1" s="141" t="s">
        <v>13</v>
      </c>
      <c r="W1" s="142"/>
      <c r="AI1" s="141" t="s">
        <v>14</v>
      </c>
      <c r="AJ1" s="142"/>
      <c r="AK1" s="143" t="s">
        <v>15</v>
      </c>
      <c r="AL1" s="144"/>
    </row>
    <row r="2" spans="1:38" s="6" customFormat="1" ht="49.2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  <c r="AI2" s="5" t="s">
        <v>4</v>
      </c>
      <c r="AJ2" s="4" t="s">
        <v>5</v>
      </c>
      <c r="AK2" s="4" t="s">
        <v>4</v>
      </c>
      <c r="AL2" s="4" t="s">
        <v>5</v>
      </c>
    </row>
    <row r="3" spans="1:38" ht="13.95" customHeight="1" thickBot="1" x14ac:dyDescent="0.3">
      <c r="A3" s="77" t="s">
        <v>27</v>
      </c>
      <c r="B3" s="50" t="s">
        <v>45</v>
      </c>
      <c r="C3" s="78" t="s">
        <v>46</v>
      </c>
      <c r="D3" s="79">
        <v>2010</v>
      </c>
      <c r="E3" s="80">
        <f t="shared" ref="E3:E14" si="0">IF(SUM(Y3:AG3)&gt;0,SUM(LARGE(Y3:AG3,1)+LARGE(Y3:AG3,2)+LARGE(Y3:AG3,3)+LARGE(Y3:AG3,4)+LARGE(Y3:AG3,5)+LARGE(Y3:AG3,6)+LARGE(Y3:AG3,7))," ")</f>
        <v>160</v>
      </c>
      <c r="F3" s="21">
        <v>1</v>
      </c>
      <c r="G3" s="22">
        <f>VLOOKUP(F3,$Y$85:$Z$100,2)</f>
        <v>25</v>
      </c>
      <c r="H3" s="21">
        <v>9</v>
      </c>
      <c r="I3" s="53"/>
      <c r="J3" s="21">
        <v>7</v>
      </c>
      <c r="K3" s="22">
        <f>VLOOKUP(J3,$Y$85:$Z$100,2)</f>
        <v>9</v>
      </c>
      <c r="L3" s="21">
        <v>1</v>
      </c>
      <c r="M3" s="22">
        <f>VLOOKUP(L3,$Y$85:$Z$100,2)</f>
        <v>25</v>
      </c>
      <c r="N3" s="21">
        <v>1</v>
      </c>
      <c r="O3" s="22">
        <f>VLOOKUP(N3,$Y$85:$Z$100,2)</f>
        <v>25</v>
      </c>
      <c r="P3" s="21">
        <v>1</v>
      </c>
      <c r="Q3" s="22">
        <v>38</v>
      </c>
      <c r="R3" s="21">
        <v>1</v>
      </c>
      <c r="S3" s="22">
        <v>38</v>
      </c>
      <c r="T3" s="23"/>
      <c r="U3" s="22"/>
      <c r="V3" s="24"/>
      <c r="W3" s="22"/>
      <c r="Y3" s="8">
        <f>G3</f>
        <v>25</v>
      </c>
      <c r="Z3" s="8">
        <f>+I3</f>
        <v>0</v>
      </c>
      <c r="AA3" s="8">
        <f>+K3</f>
        <v>9</v>
      </c>
      <c r="AB3" s="8">
        <f>+M3</f>
        <v>25</v>
      </c>
      <c r="AC3" s="8">
        <f>+O3</f>
        <v>25</v>
      </c>
      <c r="AD3" s="8">
        <f>+Q3</f>
        <v>38</v>
      </c>
      <c r="AE3" s="8">
        <f>+S3</f>
        <v>38</v>
      </c>
      <c r="AF3" s="8">
        <f>+U3</f>
        <v>0</v>
      </c>
      <c r="AG3" s="8">
        <f>+W3</f>
        <v>0</v>
      </c>
      <c r="AI3" s="23"/>
      <c r="AJ3" s="22"/>
      <c r="AK3" s="24"/>
      <c r="AL3" s="22"/>
    </row>
    <row r="4" spans="1:38" ht="13.95" customHeight="1" thickBot="1" x14ac:dyDescent="0.3">
      <c r="A4" s="77" t="s">
        <v>28</v>
      </c>
      <c r="B4" s="49" t="s">
        <v>52</v>
      </c>
      <c r="C4" s="49" t="s">
        <v>46</v>
      </c>
      <c r="D4" s="81">
        <v>2010</v>
      </c>
      <c r="E4" s="80">
        <f t="shared" si="0"/>
        <v>115</v>
      </c>
      <c r="F4" s="21">
        <v>5</v>
      </c>
      <c r="G4" s="54"/>
      <c r="H4" s="21">
        <v>5</v>
      </c>
      <c r="I4" s="22">
        <f t="shared" ref="I4:I9" si="1">VLOOKUP(H4,$Y$85:$Z$100,2)</f>
        <v>11</v>
      </c>
      <c r="J4" s="21">
        <v>2</v>
      </c>
      <c r="K4" s="22">
        <f>VLOOKUP(J4,$Y$85:$Z$100,2)</f>
        <v>20</v>
      </c>
      <c r="L4" s="21">
        <v>2</v>
      </c>
      <c r="M4" s="22">
        <f>VLOOKUP(L4,$Y$85:$Z$100,2)</f>
        <v>20</v>
      </c>
      <c r="N4" s="21">
        <v>5</v>
      </c>
      <c r="O4" s="22">
        <f>VLOOKUP(N4,$Y$85:$Z$100,2)</f>
        <v>11</v>
      </c>
      <c r="P4" s="21">
        <v>3</v>
      </c>
      <c r="Q4" s="22">
        <v>23</v>
      </c>
      <c r="R4" s="21">
        <v>2</v>
      </c>
      <c r="S4" s="43">
        <v>30</v>
      </c>
      <c r="T4" s="23"/>
      <c r="U4" s="22"/>
      <c r="V4" s="23"/>
      <c r="W4" s="22"/>
      <c r="Y4" s="8">
        <f t="shared" ref="Y4:Y24" si="2">G4</f>
        <v>0</v>
      </c>
      <c r="Z4" s="8">
        <f t="shared" ref="Z4:Z24" si="3">+I4</f>
        <v>11</v>
      </c>
      <c r="AA4" s="8">
        <f t="shared" ref="AA4:AA24" si="4">+K4</f>
        <v>20</v>
      </c>
      <c r="AB4" s="8">
        <f t="shared" ref="AB4:AB24" si="5">+M4</f>
        <v>20</v>
      </c>
      <c r="AC4" s="8">
        <f t="shared" ref="AC4:AC24" si="6">+O4</f>
        <v>11</v>
      </c>
      <c r="AD4" s="8">
        <f t="shared" ref="AD4:AD24" si="7">+Q4</f>
        <v>23</v>
      </c>
      <c r="AE4" s="8">
        <f t="shared" ref="AE4:AE24" si="8">+S4</f>
        <v>30</v>
      </c>
      <c r="AF4" s="8">
        <f t="shared" ref="AF4:AF24" si="9">+U4</f>
        <v>0</v>
      </c>
      <c r="AG4" s="8">
        <f t="shared" ref="AG4:AG24" si="10">+W4</f>
        <v>0</v>
      </c>
      <c r="AI4" s="23"/>
      <c r="AJ4" s="22"/>
      <c r="AK4" s="23"/>
      <c r="AL4" s="22"/>
    </row>
    <row r="5" spans="1:38" ht="13.95" customHeight="1" thickBot="1" x14ac:dyDescent="0.3">
      <c r="A5" s="77" t="s">
        <v>29</v>
      </c>
      <c r="B5" s="49" t="s">
        <v>49</v>
      </c>
      <c r="C5" s="49" t="s">
        <v>50</v>
      </c>
      <c r="D5" s="81">
        <v>2011</v>
      </c>
      <c r="E5" s="80">
        <f t="shared" si="0"/>
        <v>96</v>
      </c>
      <c r="F5" s="21">
        <v>3</v>
      </c>
      <c r="G5" s="22">
        <f>VLOOKUP(F5,$Y$85:$Z$100,2)</f>
        <v>15</v>
      </c>
      <c r="H5" s="21">
        <v>1</v>
      </c>
      <c r="I5" s="22">
        <f t="shared" si="1"/>
        <v>25</v>
      </c>
      <c r="J5" s="35"/>
      <c r="K5" s="55" t="s">
        <v>156</v>
      </c>
      <c r="L5" s="21">
        <v>4</v>
      </c>
      <c r="M5" s="22">
        <f>VLOOKUP(L5,$Y$85:$Z$100,2)</f>
        <v>12</v>
      </c>
      <c r="N5" s="21">
        <v>4</v>
      </c>
      <c r="O5" s="22">
        <f>VLOOKUP(N5,$Y$85:$Z$100,2)</f>
        <v>12</v>
      </c>
      <c r="P5" s="24">
        <v>7</v>
      </c>
      <c r="Q5" s="22">
        <v>14</v>
      </c>
      <c r="R5" s="27">
        <v>4</v>
      </c>
      <c r="S5" s="22">
        <v>18</v>
      </c>
      <c r="T5" s="23"/>
      <c r="U5" s="22"/>
      <c r="V5" s="23"/>
      <c r="W5" s="22"/>
      <c r="Y5" s="8">
        <f t="shared" si="2"/>
        <v>15</v>
      </c>
      <c r="Z5" s="8">
        <f t="shared" si="3"/>
        <v>25</v>
      </c>
      <c r="AA5" s="8" t="str">
        <f t="shared" si="4"/>
        <v>DSQ</v>
      </c>
      <c r="AB5" s="8">
        <f t="shared" si="5"/>
        <v>12</v>
      </c>
      <c r="AC5" s="8">
        <f t="shared" si="6"/>
        <v>12</v>
      </c>
      <c r="AD5" s="8">
        <f t="shared" si="7"/>
        <v>14</v>
      </c>
      <c r="AE5" s="8">
        <f t="shared" si="8"/>
        <v>18</v>
      </c>
      <c r="AF5" s="8">
        <f t="shared" si="9"/>
        <v>0</v>
      </c>
      <c r="AG5" s="8">
        <f t="shared" si="10"/>
        <v>0</v>
      </c>
      <c r="AI5" s="23"/>
      <c r="AJ5" s="22"/>
      <c r="AK5" s="23"/>
      <c r="AL5" s="22"/>
    </row>
    <row r="6" spans="1:38" ht="13.95" customHeight="1" thickBot="1" x14ac:dyDescent="0.3">
      <c r="A6" s="17" t="s">
        <v>30</v>
      </c>
      <c r="B6" s="82" t="s">
        <v>184</v>
      </c>
      <c r="C6" s="25" t="s">
        <v>51</v>
      </c>
      <c r="D6" s="26">
        <v>2010</v>
      </c>
      <c r="E6" s="20">
        <f t="shared" si="0"/>
        <v>88</v>
      </c>
      <c r="F6" s="21">
        <v>4</v>
      </c>
      <c r="G6" s="22">
        <f>VLOOKUP(F6,$Y$85:$Z$100,2)</f>
        <v>12</v>
      </c>
      <c r="H6" s="21">
        <v>3</v>
      </c>
      <c r="I6" s="22">
        <f t="shared" si="1"/>
        <v>15</v>
      </c>
      <c r="J6" s="21">
        <v>5</v>
      </c>
      <c r="K6" s="22">
        <f>VLOOKUP(J6,$Y$85:$Z$100,2)</f>
        <v>11</v>
      </c>
      <c r="L6" s="21">
        <v>8</v>
      </c>
      <c r="M6" s="54"/>
      <c r="N6" s="21">
        <v>6</v>
      </c>
      <c r="O6" s="22">
        <f>VLOOKUP(N6,$Y$85:$Z$100,2)</f>
        <v>10</v>
      </c>
      <c r="P6" s="21">
        <v>5</v>
      </c>
      <c r="Q6" s="22">
        <v>17</v>
      </c>
      <c r="R6" s="21">
        <v>3</v>
      </c>
      <c r="S6" s="22">
        <v>23</v>
      </c>
      <c r="T6" s="23"/>
      <c r="U6" s="22"/>
      <c r="V6" s="23"/>
      <c r="W6" s="22"/>
      <c r="Y6" s="8">
        <f t="shared" si="2"/>
        <v>12</v>
      </c>
      <c r="Z6" s="8">
        <f t="shared" si="3"/>
        <v>15</v>
      </c>
      <c r="AA6" s="8">
        <f t="shared" si="4"/>
        <v>11</v>
      </c>
      <c r="AB6" s="8">
        <f t="shared" si="5"/>
        <v>0</v>
      </c>
      <c r="AC6" s="8">
        <f t="shared" si="6"/>
        <v>10</v>
      </c>
      <c r="AD6" s="8">
        <f t="shared" si="7"/>
        <v>17</v>
      </c>
      <c r="AE6" s="8">
        <f t="shared" si="8"/>
        <v>23</v>
      </c>
      <c r="AF6" s="8">
        <f t="shared" si="9"/>
        <v>0</v>
      </c>
      <c r="AG6" s="8">
        <f t="shared" si="10"/>
        <v>0</v>
      </c>
      <c r="AI6" s="23"/>
      <c r="AJ6" s="22"/>
      <c r="AK6" s="23"/>
      <c r="AL6" s="22"/>
    </row>
    <row r="7" spans="1:38" ht="13.95" customHeight="1" thickBot="1" x14ac:dyDescent="0.3">
      <c r="A7" s="17" t="s">
        <v>31</v>
      </c>
      <c r="B7" s="82" t="s">
        <v>58</v>
      </c>
      <c r="C7" s="25" t="s">
        <v>57</v>
      </c>
      <c r="D7" s="26">
        <v>2011</v>
      </c>
      <c r="E7" s="20">
        <f t="shared" si="0"/>
        <v>81</v>
      </c>
      <c r="F7" s="21">
        <v>10</v>
      </c>
      <c r="G7" s="22">
        <f>VLOOKUP(F7,$Y$85:$Z$100,2)</f>
        <v>6</v>
      </c>
      <c r="H7" s="21">
        <v>2</v>
      </c>
      <c r="I7" s="22">
        <f t="shared" si="1"/>
        <v>20</v>
      </c>
      <c r="J7" s="21">
        <v>3</v>
      </c>
      <c r="K7" s="22">
        <f>VLOOKUP(J7,$Y$85:$Z$100,2)</f>
        <v>15</v>
      </c>
      <c r="L7" s="21">
        <v>6</v>
      </c>
      <c r="M7" s="22">
        <f>VLOOKUP(L7,$Y$85:$Z$100,2)</f>
        <v>10</v>
      </c>
      <c r="N7" s="21"/>
      <c r="O7" s="22"/>
      <c r="P7" s="21">
        <v>2</v>
      </c>
      <c r="Q7" s="22">
        <v>30</v>
      </c>
      <c r="R7" s="35"/>
      <c r="S7" s="56" t="s">
        <v>156</v>
      </c>
      <c r="T7" s="23"/>
      <c r="U7" s="22"/>
      <c r="V7" s="23"/>
      <c r="W7" s="22"/>
      <c r="Y7" s="8">
        <f t="shared" si="2"/>
        <v>6</v>
      </c>
      <c r="Z7" s="8">
        <f t="shared" si="3"/>
        <v>20</v>
      </c>
      <c r="AA7" s="8">
        <f t="shared" si="4"/>
        <v>15</v>
      </c>
      <c r="AB7" s="8">
        <f t="shared" si="5"/>
        <v>10</v>
      </c>
      <c r="AC7" s="8">
        <f t="shared" si="6"/>
        <v>0</v>
      </c>
      <c r="AD7" s="8">
        <f t="shared" si="7"/>
        <v>30</v>
      </c>
      <c r="AE7" s="8" t="str">
        <f t="shared" si="8"/>
        <v>DSQ</v>
      </c>
      <c r="AF7" s="8">
        <f t="shared" si="9"/>
        <v>0</v>
      </c>
      <c r="AG7" s="8">
        <f t="shared" si="10"/>
        <v>0</v>
      </c>
      <c r="AI7" s="23"/>
      <c r="AJ7" s="22"/>
      <c r="AK7" s="23"/>
      <c r="AL7" s="22"/>
    </row>
    <row r="8" spans="1:38" ht="13.95" customHeight="1" thickBot="1" x14ac:dyDescent="0.3">
      <c r="A8" s="17" t="s">
        <v>32</v>
      </c>
      <c r="B8" s="82" t="s">
        <v>144</v>
      </c>
      <c r="C8" s="41" t="s">
        <v>105</v>
      </c>
      <c r="D8" s="26">
        <v>2010</v>
      </c>
      <c r="E8" s="20">
        <f t="shared" si="0"/>
        <v>70</v>
      </c>
      <c r="F8" s="21"/>
      <c r="G8" s="54"/>
      <c r="H8" s="21">
        <v>4</v>
      </c>
      <c r="I8" s="22">
        <f t="shared" si="1"/>
        <v>12</v>
      </c>
      <c r="J8" s="21">
        <v>8</v>
      </c>
      <c r="K8" s="35">
        <v>8</v>
      </c>
      <c r="L8" s="21">
        <v>7</v>
      </c>
      <c r="M8" s="22">
        <f>VLOOKUP(L8,$Y$85:$Z$100,2)</f>
        <v>9</v>
      </c>
      <c r="N8" s="21">
        <v>7</v>
      </c>
      <c r="O8" s="22">
        <f>VLOOKUP(N8,$Y$85:$Z$100,2)</f>
        <v>9</v>
      </c>
      <c r="P8" s="21">
        <v>6</v>
      </c>
      <c r="Q8" s="22">
        <v>15</v>
      </c>
      <c r="R8" s="21">
        <v>5</v>
      </c>
      <c r="S8" s="22">
        <v>17</v>
      </c>
      <c r="T8" s="23"/>
      <c r="U8" s="22"/>
      <c r="V8" s="23"/>
      <c r="W8" s="22"/>
      <c r="Y8" s="8">
        <f t="shared" si="2"/>
        <v>0</v>
      </c>
      <c r="Z8" s="8">
        <f t="shared" si="3"/>
        <v>12</v>
      </c>
      <c r="AA8" s="8">
        <f t="shared" si="4"/>
        <v>8</v>
      </c>
      <c r="AB8" s="8">
        <f t="shared" si="5"/>
        <v>9</v>
      </c>
      <c r="AC8" s="8">
        <f t="shared" si="6"/>
        <v>9</v>
      </c>
      <c r="AD8" s="8">
        <f t="shared" si="7"/>
        <v>15</v>
      </c>
      <c r="AE8" s="8">
        <f t="shared" si="8"/>
        <v>17</v>
      </c>
      <c r="AF8" s="8">
        <f t="shared" si="9"/>
        <v>0</v>
      </c>
      <c r="AG8" s="8">
        <f t="shared" si="10"/>
        <v>0</v>
      </c>
      <c r="AI8" s="23"/>
      <c r="AJ8" s="22"/>
      <c r="AK8" s="23"/>
      <c r="AL8" s="22"/>
    </row>
    <row r="9" spans="1:38" ht="13.95" customHeight="1" thickBot="1" x14ac:dyDescent="0.3">
      <c r="A9" s="17" t="s">
        <v>32</v>
      </c>
      <c r="B9" s="82" t="s">
        <v>48</v>
      </c>
      <c r="C9" s="25" t="s">
        <v>47</v>
      </c>
      <c r="D9" s="26">
        <v>2010</v>
      </c>
      <c r="E9" s="20">
        <f t="shared" si="0"/>
        <v>62</v>
      </c>
      <c r="F9" s="21">
        <v>2</v>
      </c>
      <c r="G9" s="22">
        <f>VLOOKUP(F9,$Y$85:$Z$100,2)</f>
        <v>20</v>
      </c>
      <c r="H9" s="21"/>
      <c r="I9" s="22">
        <f t="shared" si="1"/>
        <v>0</v>
      </c>
      <c r="J9" s="21"/>
      <c r="K9" s="22">
        <f>VLOOKUP(J9,$Y$85:$Z$100,2)</f>
        <v>0</v>
      </c>
      <c r="L9" s="21">
        <v>5</v>
      </c>
      <c r="M9" s="22">
        <f>VLOOKUP(L9,$Y$85:$Z$100,2)</f>
        <v>11</v>
      </c>
      <c r="N9" s="21">
        <v>2</v>
      </c>
      <c r="O9" s="22">
        <f>VLOOKUP(N9,$Y$85:$Z$100,2)</f>
        <v>20</v>
      </c>
      <c r="P9" s="21">
        <v>9</v>
      </c>
      <c r="Q9" s="22">
        <v>11</v>
      </c>
      <c r="R9" s="35"/>
      <c r="S9" s="56" t="s">
        <v>156</v>
      </c>
      <c r="T9" s="23"/>
      <c r="U9" s="22"/>
      <c r="V9" s="23"/>
      <c r="W9" s="22"/>
      <c r="Y9" s="8">
        <f t="shared" si="2"/>
        <v>20</v>
      </c>
      <c r="Z9" s="8">
        <f t="shared" si="3"/>
        <v>0</v>
      </c>
      <c r="AA9" s="8">
        <f t="shared" si="4"/>
        <v>0</v>
      </c>
      <c r="AB9" s="8">
        <f t="shared" si="5"/>
        <v>11</v>
      </c>
      <c r="AC9" s="8">
        <f t="shared" si="6"/>
        <v>20</v>
      </c>
      <c r="AD9" s="8">
        <f t="shared" si="7"/>
        <v>11</v>
      </c>
      <c r="AE9" s="8" t="str">
        <f t="shared" si="8"/>
        <v>DSQ</v>
      </c>
      <c r="AF9" s="8">
        <f t="shared" si="9"/>
        <v>0</v>
      </c>
      <c r="AG9" s="8">
        <f t="shared" si="10"/>
        <v>0</v>
      </c>
      <c r="AI9" s="23"/>
      <c r="AJ9" s="22"/>
      <c r="AK9" s="23"/>
      <c r="AL9" s="22"/>
    </row>
    <row r="10" spans="1:38" ht="13.95" customHeight="1" thickBot="1" x14ac:dyDescent="0.3">
      <c r="A10" s="17" t="s">
        <v>34</v>
      </c>
      <c r="B10" s="82" t="s">
        <v>158</v>
      </c>
      <c r="C10" s="25" t="s">
        <v>57</v>
      </c>
      <c r="D10" s="26">
        <v>2011</v>
      </c>
      <c r="E10" s="20">
        <f t="shared" si="0"/>
        <v>60</v>
      </c>
      <c r="F10" s="21"/>
      <c r="G10" s="22"/>
      <c r="H10" s="21"/>
      <c r="I10" s="22"/>
      <c r="J10" s="21">
        <v>4</v>
      </c>
      <c r="K10" s="22">
        <f>VLOOKUP(J10,$Y$82:$Z$97,2)</f>
        <v>12</v>
      </c>
      <c r="L10" s="21">
        <v>3</v>
      </c>
      <c r="M10" s="22">
        <f>VLOOKUP(L10,$Y$82:$Z$97,2)</f>
        <v>15</v>
      </c>
      <c r="N10" s="21">
        <v>3</v>
      </c>
      <c r="O10" s="22">
        <f>VLOOKUP(N10,$Y$82:$Z$97,2)</f>
        <v>15</v>
      </c>
      <c r="P10" s="21">
        <v>4</v>
      </c>
      <c r="Q10" s="22">
        <v>18</v>
      </c>
      <c r="R10" s="21"/>
      <c r="S10" s="56" t="s">
        <v>156</v>
      </c>
      <c r="T10" s="23"/>
      <c r="U10" s="22"/>
      <c r="V10" s="23"/>
      <c r="W10" s="22"/>
      <c r="Y10" s="8">
        <f t="shared" si="2"/>
        <v>0</v>
      </c>
      <c r="Z10" s="8">
        <f t="shared" si="3"/>
        <v>0</v>
      </c>
      <c r="AA10" s="8">
        <f t="shared" si="4"/>
        <v>12</v>
      </c>
      <c r="AB10" s="8">
        <f t="shared" si="5"/>
        <v>15</v>
      </c>
      <c r="AC10" s="8">
        <f t="shared" si="6"/>
        <v>15</v>
      </c>
      <c r="AD10" s="8">
        <f t="shared" si="7"/>
        <v>18</v>
      </c>
      <c r="AE10" s="8" t="str">
        <f t="shared" si="8"/>
        <v>DSQ</v>
      </c>
      <c r="AF10" s="8">
        <f t="shared" si="9"/>
        <v>0</v>
      </c>
      <c r="AG10" s="8">
        <f t="shared" si="10"/>
        <v>0</v>
      </c>
      <c r="AI10" s="23"/>
      <c r="AJ10" s="22"/>
      <c r="AK10" s="23"/>
      <c r="AL10" s="22"/>
    </row>
    <row r="11" spans="1:38" ht="13.95" customHeight="1" thickBot="1" x14ac:dyDescent="0.3">
      <c r="A11" s="17" t="s">
        <v>35</v>
      </c>
      <c r="B11" s="82" t="s">
        <v>59</v>
      </c>
      <c r="C11" s="25" t="s">
        <v>46</v>
      </c>
      <c r="D11" s="26">
        <v>2010</v>
      </c>
      <c r="E11" s="20">
        <f t="shared" si="0"/>
        <v>40</v>
      </c>
      <c r="F11" s="21">
        <v>11</v>
      </c>
      <c r="G11" s="35">
        <v>5</v>
      </c>
      <c r="H11" s="21">
        <v>6</v>
      </c>
      <c r="I11" s="22">
        <f>VLOOKUP(H11,$Y$85:$Z$100,2)</f>
        <v>10</v>
      </c>
      <c r="J11" s="21">
        <v>1</v>
      </c>
      <c r="K11" s="22">
        <f>VLOOKUP(J11,$Y$85:$Z$100,2)</f>
        <v>25</v>
      </c>
      <c r="L11" s="35"/>
      <c r="M11" s="54"/>
      <c r="N11" s="21"/>
      <c r="O11" s="22"/>
      <c r="P11" s="21"/>
      <c r="Q11" s="22"/>
      <c r="R11" s="21"/>
      <c r="S11" s="22"/>
      <c r="T11" s="23"/>
      <c r="U11" s="22"/>
      <c r="V11" s="23"/>
      <c r="W11" s="22"/>
      <c r="Y11" s="8">
        <f t="shared" si="2"/>
        <v>5</v>
      </c>
      <c r="Z11" s="8">
        <f t="shared" si="3"/>
        <v>10</v>
      </c>
      <c r="AA11" s="8">
        <f t="shared" si="4"/>
        <v>25</v>
      </c>
      <c r="AB11" s="8">
        <f t="shared" si="5"/>
        <v>0</v>
      </c>
      <c r="AC11" s="8">
        <f t="shared" si="6"/>
        <v>0</v>
      </c>
      <c r="AD11" s="8">
        <f t="shared" si="7"/>
        <v>0</v>
      </c>
      <c r="AE11" s="8">
        <f t="shared" si="8"/>
        <v>0</v>
      </c>
      <c r="AF11" s="8">
        <f t="shared" si="9"/>
        <v>0</v>
      </c>
      <c r="AG11" s="8">
        <f t="shared" si="10"/>
        <v>0</v>
      </c>
      <c r="AI11" s="23"/>
      <c r="AJ11" s="22"/>
      <c r="AK11" s="23"/>
      <c r="AL11" s="22"/>
    </row>
    <row r="12" spans="1:38" ht="13.95" customHeight="1" thickBot="1" x14ac:dyDescent="0.3">
      <c r="A12" s="17" t="s">
        <v>36</v>
      </c>
      <c r="B12" s="82" t="s">
        <v>54</v>
      </c>
      <c r="C12" s="25" t="s">
        <v>55</v>
      </c>
      <c r="D12" s="26">
        <v>2011</v>
      </c>
      <c r="E12" s="20">
        <f t="shared" si="0"/>
        <v>39</v>
      </c>
      <c r="F12" s="21">
        <v>7</v>
      </c>
      <c r="G12" s="22">
        <f>VLOOKUP(F12,$Y$85:$Z$100,2)</f>
        <v>9</v>
      </c>
      <c r="H12" s="21">
        <v>8</v>
      </c>
      <c r="I12" s="22">
        <f>VLOOKUP(H12,$Y$85:$Z$100,2)</f>
        <v>8</v>
      </c>
      <c r="J12" s="21">
        <v>9</v>
      </c>
      <c r="K12" s="35">
        <v>7</v>
      </c>
      <c r="L12" s="21">
        <v>9</v>
      </c>
      <c r="M12" s="22">
        <f>VLOOKUP(L12,$Y$85:$Z$100,2)</f>
        <v>7</v>
      </c>
      <c r="N12" s="21">
        <v>8</v>
      </c>
      <c r="O12" s="22">
        <f>VLOOKUP(N12,$Y$85:$Z$100,2)</f>
        <v>8</v>
      </c>
      <c r="P12" s="21"/>
      <c r="Q12" s="54"/>
      <c r="R12" s="21"/>
      <c r="S12" s="43"/>
      <c r="T12" s="23"/>
      <c r="U12" s="22"/>
      <c r="V12" s="23"/>
      <c r="W12" s="22"/>
      <c r="Y12" s="8">
        <f t="shared" si="2"/>
        <v>9</v>
      </c>
      <c r="Z12" s="8">
        <f t="shared" si="3"/>
        <v>8</v>
      </c>
      <c r="AA12" s="8">
        <f t="shared" si="4"/>
        <v>7</v>
      </c>
      <c r="AB12" s="8">
        <f t="shared" si="5"/>
        <v>7</v>
      </c>
      <c r="AC12" s="8">
        <f t="shared" si="6"/>
        <v>8</v>
      </c>
      <c r="AD12" s="8">
        <f t="shared" si="7"/>
        <v>0</v>
      </c>
      <c r="AE12" s="8">
        <f t="shared" si="8"/>
        <v>0</v>
      </c>
      <c r="AF12" s="8">
        <f t="shared" si="9"/>
        <v>0</v>
      </c>
      <c r="AG12" s="8">
        <f t="shared" si="10"/>
        <v>0</v>
      </c>
      <c r="AI12" s="23"/>
      <c r="AJ12" s="22"/>
      <c r="AK12" s="23"/>
      <c r="AL12" s="22"/>
    </row>
    <row r="13" spans="1:38" ht="13.95" customHeight="1" thickBot="1" x14ac:dyDescent="0.3">
      <c r="A13" s="17" t="s">
        <v>37</v>
      </c>
      <c r="B13" s="82" t="s">
        <v>53</v>
      </c>
      <c r="C13" s="25" t="s">
        <v>47</v>
      </c>
      <c r="D13" s="26">
        <v>2010</v>
      </c>
      <c r="E13" s="20">
        <f t="shared" si="0"/>
        <v>21</v>
      </c>
      <c r="F13" s="21">
        <v>6</v>
      </c>
      <c r="G13" s="22">
        <f>VLOOKUP(F13,$Y$85:$Z$100,2)</f>
        <v>10</v>
      </c>
      <c r="H13" s="21">
        <v>10</v>
      </c>
      <c r="I13" s="22">
        <f>VLOOKUP(H13,$Y$85:$Z$100,2)</f>
        <v>6</v>
      </c>
      <c r="J13" s="21">
        <v>11</v>
      </c>
      <c r="K13" s="74">
        <v>5</v>
      </c>
      <c r="L13" s="21"/>
      <c r="M13" s="54"/>
      <c r="N13" s="21"/>
      <c r="O13" s="22"/>
      <c r="P13" s="21"/>
      <c r="Q13" s="22"/>
      <c r="R13" s="21"/>
      <c r="S13" s="22"/>
      <c r="T13" s="23"/>
      <c r="U13" s="22"/>
      <c r="V13" s="23"/>
      <c r="W13" s="22"/>
      <c r="Y13" s="8">
        <f t="shared" si="2"/>
        <v>10</v>
      </c>
      <c r="Z13" s="8">
        <f t="shared" si="3"/>
        <v>6</v>
      </c>
      <c r="AA13" s="8">
        <f t="shared" si="4"/>
        <v>5</v>
      </c>
      <c r="AB13" s="8">
        <f t="shared" si="5"/>
        <v>0</v>
      </c>
      <c r="AC13" s="8">
        <f t="shared" si="6"/>
        <v>0</v>
      </c>
      <c r="AD13" s="8">
        <f t="shared" si="7"/>
        <v>0</v>
      </c>
      <c r="AE13" s="8">
        <f t="shared" si="8"/>
        <v>0</v>
      </c>
      <c r="AF13" s="8">
        <f t="shared" si="9"/>
        <v>0</v>
      </c>
      <c r="AG13" s="8">
        <f t="shared" si="10"/>
        <v>0</v>
      </c>
      <c r="AI13" s="23"/>
      <c r="AJ13" s="22"/>
      <c r="AK13" s="23"/>
      <c r="AL13" s="22"/>
    </row>
    <row r="14" spans="1:38" ht="13.95" customHeight="1" thickBot="1" x14ac:dyDescent="0.3">
      <c r="A14" s="17" t="s">
        <v>38</v>
      </c>
      <c r="B14" s="82" t="s">
        <v>147</v>
      </c>
      <c r="C14" s="25" t="s">
        <v>55</v>
      </c>
      <c r="D14" s="26">
        <v>2010</v>
      </c>
      <c r="E14" s="20">
        <f t="shared" si="0"/>
        <v>20</v>
      </c>
      <c r="F14" s="21"/>
      <c r="G14" s="43"/>
      <c r="H14" s="21">
        <v>12</v>
      </c>
      <c r="I14" s="22">
        <f>VLOOKUP(H14,$Y$85:$Z$100,2)</f>
        <v>4</v>
      </c>
      <c r="J14" s="21"/>
      <c r="K14" s="76" t="s">
        <v>156</v>
      </c>
      <c r="L14" s="21">
        <v>12</v>
      </c>
      <c r="M14" s="22">
        <f>VLOOKUP(L14,$Y$85:$Z$100,2)</f>
        <v>4</v>
      </c>
      <c r="N14" s="21"/>
      <c r="O14" s="22"/>
      <c r="P14" s="21">
        <v>8</v>
      </c>
      <c r="Q14" s="22">
        <v>12</v>
      </c>
      <c r="R14" s="21"/>
      <c r="S14" s="44" t="s">
        <v>156</v>
      </c>
      <c r="T14" s="23"/>
      <c r="U14" s="22"/>
      <c r="V14" s="23"/>
      <c r="W14" s="22"/>
      <c r="Y14" s="8">
        <f t="shared" si="2"/>
        <v>0</v>
      </c>
      <c r="Z14" s="8">
        <f t="shared" si="3"/>
        <v>4</v>
      </c>
      <c r="AA14" s="8" t="str">
        <f t="shared" si="4"/>
        <v>DSQ</v>
      </c>
      <c r="AB14" s="8">
        <f t="shared" si="5"/>
        <v>4</v>
      </c>
      <c r="AC14" s="8">
        <f t="shared" si="6"/>
        <v>0</v>
      </c>
      <c r="AD14" s="8">
        <f t="shared" si="7"/>
        <v>12</v>
      </c>
      <c r="AE14" s="8" t="str">
        <f t="shared" si="8"/>
        <v>DSQ</v>
      </c>
      <c r="AF14" s="8">
        <f t="shared" si="9"/>
        <v>0</v>
      </c>
      <c r="AG14" s="8">
        <f t="shared" si="10"/>
        <v>0</v>
      </c>
      <c r="AI14" s="23"/>
      <c r="AJ14" s="22"/>
      <c r="AK14" s="23"/>
      <c r="AL14" s="22"/>
    </row>
    <row r="15" spans="1:38" ht="13.95" customHeight="1" thickBot="1" x14ac:dyDescent="0.3">
      <c r="A15" s="17" t="s">
        <v>39</v>
      </c>
      <c r="B15" s="82" t="s">
        <v>145</v>
      </c>
      <c r="C15" s="25" t="s">
        <v>46</v>
      </c>
      <c r="D15" s="26">
        <v>2010</v>
      </c>
      <c r="E15" s="20">
        <v>19</v>
      </c>
      <c r="F15" s="21"/>
      <c r="G15" s="61"/>
      <c r="H15" s="21">
        <v>7</v>
      </c>
      <c r="I15" s="75">
        <f>VLOOKUP(H15,$Y$85:$Z$100,2)</f>
        <v>9</v>
      </c>
      <c r="J15" s="21">
        <v>6</v>
      </c>
      <c r="K15" s="22">
        <f t="shared" ref="K15:K20" si="11">VLOOKUP(J15,$Y$85:$Z$100,2)</f>
        <v>10</v>
      </c>
      <c r="L15" s="21">
        <v>11</v>
      </c>
      <c r="M15" s="22">
        <f>VLOOKUP(L15,$Y$85:$Z$100,2)</f>
        <v>5</v>
      </c>
      <c r="N15" s="21"/>
      <c r="O15" s="22"/>
      <c r="P15" s="21"/>
      <c r="Q15" s="22"/>
      <c r="R15" s="21"/>
      <c r="S15" s="22"/>
      <c r="T15" s="23"/>
      <c r="U15" s="22"/>
      <c r="V15" s="23"/>
      <c r="W15" s="22"/>
      <c r="Y15" s="8">
        <f t="shared" si="2"/>
        <v>0</v>
      </c>
      <c r="Z15" s="8">
        <f t="shared" si="3"/>
        <v>9</v>
      </c>
      <c r="AA15" s="8">
        <f t="shared" si="4"/>
        <v>10</v>
      </c>
      <c r="AB15" s="8">
        <f t="shared" si="5"/>
        <v>5</v>
      </c>
      <c r="AC15" s="8">
        <f t="shared" si="6"/>
        <v>0</v>
      </c>
      <c r="AD15" s="8">
        <f t="shared" si="7"/>
        <v>0</v>
      </c>
      <c r="AE15" s="8">
        <f t="shared" si="8"/>
        <v>0</v>
      </c>
      <c r="AF15" s="8">
        <f t="shared" si="9"/>
        <v>0</v>
      </c>
      <c r="AG15" s="8">
        <f t="shared" si="10"/>
        <v>0</v>
      </c>
      <c r="AI15" s="23"/>
      <c r="AJ15" s="22"/>
      <c r="AK15" s="23"/>
      <c r="AL15" s="22"/>
    </row>
    <row r="16" spans="1:38" ht="13.95" customHeight="1" thickBot="1" x14ac:dyDescent="0.3">
      <c r="A16" s="17" t="s">
        <v>39</v>
      </c>
      <c r="B16" s="82" t="s">
        <v>148</v>
      </c>
      <c r="C16" s="52" t="s">
        <v>149</v>
      </c>
      <c r="D16" s="26">
        <v>2010</v>
      </c>
      <c r="E16" s="20">
        <f>IF(SUM(Y16:AG16)&gt;0,SUM(LARGE(Y16:AG16,1)+LARGE(Y16:AG16,2)+LARGE(Y16:AG16,3)+LARGE(Y16:AG16,4)+LARGE(Y16:AG16,5)+LARGE(Y16:AG16,6)+LARGE(Y16:AG16,7))," ")</f>
        <v>13</v>
      </c>
      <c r="F16" s="21"/>
      <c r="G16" s="54"/>
      <c r="H16" s="21">
        <v>13</v>
      </c>
      <c r="I16" s="35">
        <v>3</v>
      </c>
      <c r="J16" s="21">
        <v>12</v>
      </c>
      <c r="K16" s="22">
        <f t="shared" si="11"/>
        <v>4</v>
      </c>
      <c r="L16" s="21">
        <v>10</v>
      </c>
      <c r="M16" s="22">
        <f>VLOOKUP(L16,$Y$85:$Z$100,2)</f>
        <v>6</v>
      </c>
      <c r="N16" s="21"/>
      <c r="O16" s="22"/>
      <c r="P16" s="21"/>
      <c r="Q16" s="22"/>
      <c r="R16" s="21"/>
      <c r="S16" s="22"/>
      <c r="T16" s="23"/>
      <c r="U16" s="22"/>
      <c r="V16" s="23"/>
      <c r="W16" s="22"/>
      <c r="Y16" s="8">
        <f t="shared" si="2"/>
        <v>0</v>
      </c>
      <c r="Z16" s="8">
        <f t="shared" si="3"/>
        <v>3</v>
      </c>
      <c r="AA16" s="8">
        <f t="shared" si="4"/>
        <v>4</v>
      </c>
      <c r="AB16" s="8">
        <f t="shared" si="5"/>
        <v>6</v>
      </c>
      <c r="AC16" s="8">
        <f t="shared" si="6"/>
        <v>0</v>
      </c>
      <c r="AD16" s="8">
        <f t="shared" si="7"/>
        <v>0</v>
      </c>
      <c r="AE16" s="8">
        <f t="shared" si="8"/>
        <v>0</v>
      </c>
      <c r="AF16" s="8">
        <f t="shared" si="9"/>
        <v>0</v>
      </c>
      <c r="AG16" s="8">
        <f t="shared" si="10"/>
        <v>0</v>
      </c>
      <c r="AI16" s="23"/>
      <c r="AJ16" s="22"/>
      <c r="AK16" s="23"/>
      <c r="AL16" s="22"/>
    </row>
    <row r="17" spans="1:38" ht="13.95" customHeight="1" thickBot="1" x14ac:dyDescent="0.3">
      <c r="A17" s="17" t="s">
        <v>41</v>
      </c>
      <c r="B17" s="82" t="s">
        <v>56</v>
      </c>
      <c r="C17" s="25" t="s">
        <v>47</v>
      </c>
      <c r="D17" s="26">
        <v>2010</v>
      </c>
      <c r="E17" s="20">
        <f>IF(SUM(Y17:AG17)&gt;0,SUM(LARGE(Y17:AG17,1)+LARGE(Y17:AG17,2)+LARGE(Y17:AG17,3)+LARGE(Y17:AG17,4)+LARGE(Y17:AG17,5)+LARGE(Y17:AG17,6)+LARGE(Y17:AG17,7))," ")</f>
        <v>12</v>
      </c>
      <c r="F17" s="21">
        <v>8</v>
      </c>
      <c r="G17" s="22">
        <f>VLOOKUP(F17,$Y$85:$Z$100,2)</f>
        <v>8</v>
      </c>
      <c r="H17" s="21">
        <v>14</v>
      </c>
      <c r="I17" s="35">
        <v>2</v>
      </c>
      <c r="J17" s="21">
        <v>14</v>
      </c>
      <c r="K17" s="22">
        <f t="shared" si="11"/>
        <v>2</v>
      </c>
      <c r="L17" s="21"/>
      <c r="M17" s="54"/>
      <c r="N17" s="21"/>
      <c r="O17" s="22"/>
      <c r="P17" s="21"/>
      <c r="Q17" s="22"/>
      <c r="R17" s="21"/>
      <c r="S17" s="22"/>
      <c r="T17" s="23"/>
      <c r="U17" s="22"/>
      <c r="V17" s="23"/>
      <c r="W17" s="22"/>
      <c r="Y17" s="8">
        <f t="shared" si="2"/>
        <v>8</v>
      </c>
      <c r="Z17" s="8">
        <f t="shared" si="3"/>
        <v>2</v>
      </c>
      <c r="AA17" s="8">
        <f t="shared" si="4"/>
        <v>2</v>
      </c>
      <c r="AB17" s="8">
        <f t="shared" si="5"/>
        <v>0</v>
      </c>
      <c r="AC17" s="8">
        <f t="shared" si="6"/>
        <v>0</v>
      </c>
      <c r="AD17" s="8">
        <f t="shared" si="7"/>
        <v>0</v>
      </c>
      <c r="AE17" s="8">
        <f t="shared" si="8"/>
        <v>0</v>
      </c>
      <c r="AF17" s="8">
        <f t="shared" si="9"/>
        <v>0</v>
      </c>
      <c r="AG17" s="8">
        <f t="shared" si="10"/>
        <v>0</v>
      </c>
      <c r="AI17" s="23"/>
      <c r="AJ17" s="22"/>
      <c r="AK17" s="23"/>
      <c r="AL17" s="22"/>
    </row>
    <row r="18" spans="1:38" ht="13.95" customHeight="1" thickBot="1" x14ac:dyDescent="0.3">
      <c r="A18" s="17" t="s">
        <v>42</v>
      </c>
      <c r="B18" s="82" t="s">
        <v>146</v>
      </c>
      <c r="C18" s="25" t="s">
        <v>46</v>
      </c>
      <c r="D18" s="26">
        <v>2011</v>
      </c>
      <c r="E18" s="20">
        <v>11</v>
      </c>
      <c r="F18" s="21"/>
      <c r="G18" s="54"/>
      <c r="H18" s="21">
        <v>11</v>
      </c>
      <c r="I18" s="22">
        <f>VLOOKUP(H18,$Y$85:$Z$100,2)</f>
        <v>5</v>
      </c>
      <c r="J18" s="21">
        <v>10</v>
      </c>
      <c r="K18" s="43">
        <f t="shared" si="11"/>
        <v>6</v>
      </c>
      <c r="L18" s="21"/>
      <c r="M18" s="22"/>
      <c r="N18" s="21"/>
      <c r="O18" s="22"/>
      <c r="P18" s="21"/>
      <c r="Q18" s="22"/>
      <c r="R18" s="21"/>
      <c r="S18" s="22"/>
      <c r="T18" s="23"/>
      <c r="U18" s="22"/>
      <c r="V18" s="23"/>
      <c r="W18" s="22"/>
      <c r="Y18" s="8">
        <f t="shared" si="2"/>
        <v>0</v>
      </c>
      <c r="Z18" s="8">
        <f t="shared" si="3"/>
        <v>5</v>
      </c>
      <c r="AA18" s="8">
        <f t="shared" si="4"/>
        <v>6</v>
      </c>
      <c r="AB18" s="8">
        <f t="shared" si="5"/>
        <v>0</v>
      </c>
      <c r="AC18" s="8">
        <f t="shared" si="6"/>
        <v>0</v>
      </c>
      <c r="AD18" s="8">
        <f t="shared" si="7"/>
        <v>0</v>
      </c>
      <c r="AE18" s="8">
        <f t="shared" si="8"/>
        <v>0</v>
      </c>
      <c r="AF18" s="8">
        <f t="shared" si="9"/>
        <v>0</v>
      </c>
      <c r="AG18" s="8">
        <f t="shared" si="10"/>
        <v>0</v>
      </c>
      <c r="AI18" s="23"/>
      <c r="AJ18" s="22"/>
      <c r="AK18" s="23"/>
      <c r="AL18" s="22"/>
    </row>
    <row r="19" spans="1:38" ht="13.95" customHeight="1" thickBot="1" x14ac:dyDescent="0.3">
      <c r="A19" s="17" t="s">
        <v>43</v>
      </c>
      <c r="B19" s="82" t="s">
        <v>151</v>
      </c>
      <c r="C19" s="25" t="s">
        <v>149</v>
      </c>
      <c r="D19" s="26">
        <v>2011</v>
      </c>
      <c r="E19" s="20">
        <f>IF(SUM(Y19:AG19)&gt;0,SUM(LARGE(Y19:AG19,1)+LARGE(Y19:AG19,2)+LARGE(Y19:AG19,3)+LARGE(Y19:AG19,4)+LARGE(Y19:AG19,5)+LARGE(Y19:AG19,6)+LARGE(Y19:AG19,7))," ")</f>
        <v>6</v>
      </c>
      <c r="F19" s="21"/>
      <c r="G19" s="54"/>
      <c r="H19" s="21">
        <v>16</v>
      </c>
      <c r="I19" s="74">
        <v>0</v>
      </c>
      <c r="J19" s="21">
        <v>15</v>
      </c>
      <c r="K19" s="22">
        <f t="shared" si="11"/>
        <v>1</v>
      </c>
      <c r="L19" s="21">
        <v>11</v>
      </c>
      <c r="M19" s="22">
        <f>VLOOKUP(L19,$Y$85:$Z$100,2)</f>
        <v>5</v>
      </c>
      <c r="N19" s="21"/>
      <c r="O19" s="22"/>
      <c r="P19" s="21"/>
      <c r="Q19" s="22"/>
      <c r="R19" s="21"/>
      <c r="S19" s="43"/>
      <c r="T19" s="23"/>
      <c r="U19" s="22"/>
      <c r="V19" s="23"/>
      <c r="W19" s="22"/>
      <c r="Y19" s="8">
        <f t="shared" si="2"/>
        <v>0</v>
      </c>
      <c r="Z19" s="8">
        <f t="shared" si="3"/>
        <v>0</v>
      </c>
      <c r="AA19" s="8">
        <f t="shared" si="4"/>
        <v>1</v>
      </c>
      <c r="AB19" s="8">
        <f t="shared" si="5"/>
        <v>5</v>
      </c>
      <c r="AC19" s="8">
        <f t="shared" si="6"/>
        <v>0</v>
      </c>
      <c r="AD19" s="8">
        <f t="shared" si="7"/>
        <v>0</v>
      </c>
      <c r="AE19" s="8">
        <f t="shared" si="8"/>
        <v>0</v>
      </c>
      <c r="AF19" s="8">
        <f t="shared" si="9"/>
        <v>0</v>
      </c>
      <c r="AG19" s="8">
        <f t="shared" si="10"/>
        <v>0</v>
      </c>
      <c r="AI19" s="23"/>
      <c r="AJ19" s="22"/>
      <c r="AK19" s="23"/>
      <c r="AL19" s="22"/>
    </row>
    <row r="20" spans="1:38" ht="13.95" customHeight="1" thickBot="1" x14ac:dyDescent="0.3">
      <c r="A20" s="17" t="s">
        <v>44</v>
      </c>
      <c r="B20" s="25" t="s">
        <v>150</v>
      </c>
      <c r="C20" s="25" t="s">
        <v>47</v>
      </c>
      <c r="D20" s="26">
        <v>2010</v>
      </c>
      <c r="E20" s="20">
        <f>IF(SUM(Y20:AG20)&gt;0,SUM(LARGE(Y20:AG20,1)+LARGE(Y20:AG20,2)+LARGE(Y20:AG20,3)+LARGE(Y20:AG20,4)+LARGE(Y20:AG20,5)+LARGE(Y20:AG20,6)+LARGE(Y20:AG20,7))," ")</f>
        <v>4</v>
      </c>
      <c r="F20" s="21"/>
      <c r="G20" s="54"/>
      <c r="H20" s="21">
        <v>15</v>
      </c>
      <c r="I20" s="22">
        <f>VLOOKUP(H20,$Y$85:$Z$100,2)</f>
        <v>1</v>
      </c>
      <c r="J20" s="21">
        <v>13</v>
      </c>
      <c r="K20" s="22">
        <f t="shared" si="11"/>
        <v>3</v>
      </c>
      <c r="L20" s="21"/>
      <c r="M20" s="22"/>
      <c r="N20" s="21"/>
      <c r="O20" s="22"/>
      <c r="P20" s="21"/>
      <c r="Q20" s="22"/>
      <c r="R20" s="21"/>
      <c r="S20" s="22"/>
      <c r="T20" s="23"/>
      <c r="U20" s="22"/>
      <c r="V20" s="23"/>
      <c r="W20" s="22"/>
      <c r="Y20" s="8">
        <f t="shared" si="2"/>
        <v>0</v>
      </c>
      <c r="Z20" s="8">
        <f t="shared" si="3"/>
        <v>1</v>
      </c>
      <c r="AA20" s="8">
        <f t="shared" si="4"/>
        <v>3</v>
      </c>
      <c r="AB20" s="8">
        <f t="shared" si="5"/>
        <v>0</v>
      </c>
      <c r="AC20" s="8">
        <f t="shared" si="6"/>
        <v>0</v>
      </c>
      <c r="AD20" s="8">
        <f t="shared" si="7"/>
        <v>0</v>
      </c>
      <c r="AE20" s="8">
        <f t="shared" si="8"/>
        <v>0</v>
      </c>
      <c r="AF20" s="8">
        <f t="shared" si="9"/>
        <v>0</v>
      </c>
      <c r="AG20" s="8">
        <f t="shared" si="10"/>
        <v>0</v>
      </c>
      <c r="AI20" s="23"/>
      <c r="AJ20" s="22"/>
      <c r="AK20" s="23"/>
      <c r="AL20" s="22"/>
    </row>
    <row r="21" spans="1:38" ht="13.05" customHeight="1" thickBot="1" x14ac:dyDescent="0.3">
      <c r="A21" s="17"/>
      <c r="B21" s="63" t="s">
        <v>200</v>
      </c>
      <c r="C21" s="64" t="s">
        <v>47</v>
      </c>
      <c r="D21" s="65">
        <v>2011</v>
      </c>
      <c r="E21" s="66">
        <v>7</v>
      </c>
      <c r="F21" s="67">
        <v>9</v>
      </c>
      <c r="G21" s="68">
        <v>7</v>
      </c>
      <c r="H21" s="69"/>
      <c r="I21" s="70"/>
      <c r="J21" s="69"/>
      <c r="K21" s="70"/>
      <c r="L21" s="21"/>
      <c r="M21" s="22"/>
      <c r="N21" s="21"/>
      <c r="O21" s="22"/>
      <c r="P21" s="21"/>
      <c r="Q21" s="22"/>
      <c r="R21" s="21"/>
      <c r="S21" s="22"/>
      <c r="T21" s="23"/>
      <c r="U21" s="22"/>
      <c r="V21" s="23"/>
      <c r="W21" s="22"/>
      <c r="Y21" s="8"/>
      <c r="Z21" s="8"/>
      <c r="AA21" s="8"/>
      <c r="AB21" s="8"/>
      <c r="AC21" s="8"/>
      <c r="AD21" s="8"/>
      <c r="AE21" s="8"/>
      <c r="AF21" s="8"/>
      <c r="AG21" s="8"/>
      <c r="AI21" s="23"/>
      <c r="AJ21" s="22"/>
      <c r="AK21" s="23"/>
      <c r="AL21" s="22"/>
    </row>
    <row r="22" spans="1:38" ht="13.05" customHeight="1" thickBot="1" x14ac:dyDescent="0.3">
      <c r="A22" s="17"/>
      <c r="B22" s="71" t="s">
        <v>157</v>
      </c>
      <c r="C22" s="71"/>
      <c r="D22" s="72">
        <v>2011</v>
      </c>
      <c r="E22" s="73">
        <v>0</v>
      </c>
      <c r="F22" s="69"/>
      <c r="G22" s="70"/>
      <c r="H22" s="69"/>
      <c r="I22" s="70"/>
      <c r="J22" s="69">
        <v>16</v>
      </c>
      <c r="K22" s="70">
        <v>0</v>
      </c>
      <c r="L22" s="21"/>
      <c r="M22" s="22"/>
      <c r="N22" s="21"/>
      <c r="O22" s="22"/>
      <c r="P22" s="21"/>
      <c r="Q22" s="22"/>
      <c r="R22" s="21"/>
      <c r="S22" s="22"/>
      <c r="T22" s="23"/>
      <c r="U22" s="22"/>
      <c r="V22" s="23"/>
      <c r="W22" s="22"/>
      <c r="Y22" s="8">
        <f t="shared" si="2"/>
        <v>0</v>
      </c>
      <c r="Z22" s="8">
        <f t="shared" si="3"/>
        <v>0</v>
      </c>
      <c r="AA22" s="8">
        <f t="shared" si="4"/>
        <v>0</v>
      </c>
      <c r="AB22" s="8">
        <f t="shared" si="5"/>
        <v>0</v>
      </c>
      <c r="AC22" s="8">
        <f t="shared" si="6"/>
        <v>0</v>
      </c>
      <c r="AD22" s="8">
        <f t="shared" si="7"/>
        <v>0</v>
      </c>
      <c r="AE22" s="8">
        <f t="shared" si="8"/>
        <v>0</v>
      </c>
      <c r="AF22" s="8">
        <f t="shared" si="9"/>
        <v>0</v>
      </c>
      <c r="AG22" s="8">
        <f t="shared" si="10"/>
        <v>0</v>
      </c>
      <c r="AI22" s="23"/>
      <c r="AJ22" s="22"/>
      <c r="AK22" s="23"/>
      <c r="AL22" s="22"/>
    </row>
    <row r="23" spans="1:38" ht="13.05" customHeight="1" thickBot="1" x14ac:dyDescent="0.3">
      <c r="A23" s="17"/>
      <c r="B23" s="71" t="s">
        <v>100</v>
      </c>
      <c r="C23" s="71" t="s">
        <v>101</v>
      </c>
      <c r="D23" s="72">
        <v>2010</v>
      </c>
      <c r="E23" s="73">
        <v>0</v>
      </c>
      <c r="F23" s="69"/>
      <c r="G23" s="62" t="s">
        <v>140</v>
      </c>
      <c r="H23" s="69"/>
      <c r="I23" s="70"/>
      <c r="J23" s="69"/>
      <c r="K23" s="70"/>
      <c r="L23" s="21"/>
      <c r="M23" s="22"/>
      <c r="N23" s="21"/>
      <c r="O23" s="22"/>
      <c r="P23" s="21"/>
      <c r="Q23" s="22"/>
      <c r="R23" s="21"/>
      <c r="S23" s="43"/>
      <c r="T23" s="23"/>
      <c r="U23" s="22"/>
      <c r="V23" s="23"/>
      <c r="W23" s="22"/>
      <c r="Y23" s="8" t="str">
        <f t="shared" si="2"/>
        <v>DNS</v>
      </c>
      <c r="Z23" s="8">
        <f t="shared" si="3"/>
        <v>0</v>
      </c>
      <c r="AA23" s="8">
        <f t="shared" si="4"/>
        <v>0</v>
      </c>
      <c r="AB23" s="8">
        <f t="shared" si="5"/>
        <v>0</v>
      </c>
      <c r="AC23" s="8">
        <f t="shared" si="6"/>
        <v>0</v>
      </c>
      <c r="AD23" s="8">
        <f t="shared" si="7"/>
        <v>0</v>
      </c>
      <c r="AE23" s="8">
        <f t="shared" si="8"/>
        <v>0</v>
      </c>
      <c r="AF23" s="8">
        <f t="shared" si="9"/>
        <v>0</v>
      </c>
      <c r="AG23" s="8">
        <f t="shared" si="10"/>
        <v>0</v>
      </c>
      <c r="AI23" s="23"/>
      <c r="AJ23" s="22"/>
      <c r="AK23" s="23"/>
      <c r="AL23" s="22"/>
    </row>
    <row r="24" spans="1:38" ht="13.05" customHeight="1" thickBot="1" x14ac:dyDescent="0.3">
      <c r="A24" s="17"/>
      <c r="B24" s="71" t="s">
        <v>102</v>
      </c>
      <c r="C24" s="71" t="s">
        <v>47</v>
      </c>
      <c r="D24" s="72">
        <v>2010</v>
      </c>
      <c r="E24" s="73">
        <v>0</v>
      </c>
      <c r="F24" s="69"/>
      <c r="G24" s="62" t="s">
        <v>140</v>
      </c>
      <c r="H24" s="69"/>
      <c r="I24" s="70"/>
      <c r="J24" s="69"/>
      <c r="K24" s="70"/>
      <c r="L24" s="21"/>
      <c r="M24" s="22"/>
      <c r="N24" s="21"/>
      <c r="O24" s="22"/>
      <c r="P24" s="21"/>
      <c r="Q24" s="22"/>
      <c r="R24" s="21"/>
      <c r="S24" s="22"/>
      <c r="T24" s="23"/>
      <c r="U24" s="22"/>
      <c r="V24" s="23"/>
      <c r="W24" s="22"/>
      <c r="Y24" s="8" t="str">
        <f t="shared" si="2"/>
        <v>DNS</v>
      </c>
      <c r="Z24" s="8">
        <f t="shared" si="3"/>
        <v>0</v>
      </c>
      <c r="AA24" s="8">
        <f t="shared" si="4"/>
        <v>0</v>
      </c>
      <c r="AB24" s="8">
        <f t="shared" si="5"/>
        <v>0</v>
      </c>
      <c r="AC24" s="8">
        <f t="shared" si="6"/>
        <v>0</v>
      </c>
      <c r="AD24" s="8">
        <f t="shared" si="7"/>
        <v>0</v>
      </c>
      <c r="AE24" s="8">
        <f t="shared" si="8"/>
        <v>0</v>
      </c>
      <c r="AF24" s="8">
        <f t="shared" si="9"/>
        <v>0</v>
      </c>
      <c r="AG24" s="8">
        <f t="shared" si="10"/>
        <v>0</v>
      </c>
      <c r="AI24" s="23"/>
      <c r="AJ24" s="22"/>
      <c r="AK24" s="23"/>
      <c r="AL24" s="22"/>
    </row>
    <row r="25" spans="1:38" s="10" customFormat="1" ht="3.6" customHeight="1" thickBo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38" ht="111" customHeight="1" thickBot="1" x14ac:dyDescent="0.3">
      <c r="A26" s="149" t="s">
        <v>209</v>
      </c>
      <c r="B26" s="150"/>
      <c r="C26" s="150"/>
      <c r="D26" s="150"/>
      <c r="E26" s="151"/>
      <c r="F26" s="145" t="s">
        <v>9</v>
      </c>
      <c r="G26" s="146"/>
      <c r="H26" s="152" t="s">
        <v>8</v>
      </c>
      <c r="I26" s="153"/>
      <c r="J26" s="152" t="s">
        <v>7</v>
      </c>
      <c r="K26" s="153"/>
      <c r="L26" s="154" t="s">
        <v>16</v>
      </c>
      <c r="M26" s="155"/>
      <c r="N26" s="145" t="s">
        <v>17</v>
      </c>
      <c r="O26" s="146"/>
      <c r="P26" s="147" t="s">
        <v>10</v>
      </c>
      <c r="Q26" s="148"/>
      <c r="R26" s="147" t="s">
        <v>11</v>
      </c>
      <c r="S26" s="148"/>
      <c r="T26" s="141" t="s">
        <v>12</v>
      </c>
      <c r="U26" s="142"/>
      <c r="V26" s="141" t="s">
        <v>13</v>
      </c>
      <c r="W26" s="142"/>
      <c r="AI26" s="141" t="s">
        <v>14</v>
      </c>
      <c r="AJ26" s="142"/>
      <c r="AK26" s="143" t="s">
        <v>15</v>
      </c>
      <c r="AL26" s="144"/>
    </row>
    <row r="27" spans="1:38" s="11" customFormat="1" ht="49.2" customHeight="1" thickBot="1" x14ac:dyDescent="0.25">
      <c r="A27" s="4" t="s">
        <v>0</v>
      </c>
      <c r="B27" s="2" t="s">
        <v>1</v>
      </c>
      <c r="C27" s="32" t="s">
        <v>6</v>
      </c>
      <c r="D27" s="3" t="s">
        <v>2</v>
      </c>
      <c r="E27" s="4" t="s">
        <v>3</v>
      </c>
      <c r="F27" s="4" t="s">
        <v>4</v>
      </c>
      <c r="G27" s="4" t="s">
        <v>5</v>
      </c>
      <c r="H27" s="4" t="s">
        <v>4</v>
      </c>
      <c r="I27" s="4" t="s">
        <v>5</v>
      </c>
      <c r="J27" s="4" t="s">
        <v>4</v>
      </c>
      <c r="K27" s="4" t="s">
        <v>5</v>
      </c>
      <c r="L27" s="4" t="s">
        <v>4</v>
      </c>
      <c r="M27" s="4" t="s">
        <v>5</v>
      </c>
      <c r="N27" s="4" t="s">
        <v>4</v>
      </c>
      <c r="O27" s="4" t="s">
        <v>5</v>
      </c>
      <c r="P27" s="4" t="s">
        <v>4</v>
      </c>
      <c r="Q27" s="4" t="s">
        <v>5</v>
      </c>
      <c r="R27" s="4" t="s">
        <v>4</v>
      </c>
      <c r="S27" s="4" t="s">
        <v>5</v>
      </c>
      <c r="T27" s="5" t="s">
        <v>4</v>
      </c>
      <c r="U27" s="4" t="s">
        <v>5</v>
      </c>
      <c r="V27" s="4" t="s">
        <v>4</v>
      </c>
      <c r="W27" s="4" t="s">
        <v>5</v>
      </c>
      <c r="AI27" s="5" t="s">
        <v>4</v>
      </c>
      <c r="AJ27" s="4" t="s">
        <v>5</v>
      </c>
      <c r="AK27" s="4" t="s">
        <v>4</v>
      </c>
      <c r="AL27" s="4" t="s">
        <v>5</v>
      </c>
    </row>
    <row r="28" spans="1:38" ht="13.95" customHeight="1" thickBot="1" x14ac:dyDescent="0.3">
      <c r="A28" s="87" t="s">
        <v>27</v>
      </c>
      <c r="B28" s="48" t="s">
        <v>60</v>
      </c>
      <c r="C28" s="48" t="s">
        <v>61</v>
      </c>
      <c r="D28" s="88">
        <v>2010</v>
      </c>
      <c r="E28" s="89">
        <f t="shared" ref="E28:E39" si="12">IF(SUM(Y28:AG28)&gt;0,SUM(LARGE(Y28:AG28,1)+LARGE(Y28:AG28,2)+LARGE(Y28:AG28,3)+LARGE(Y28:AG28,4)+LARGE(Y28:AG28,5)+LARGE(Y28:AG28,6)+LARGE(Y28:AG28,7))," ")</f>
        <v>158</v>
      </c>
      <c r="F28" s="21">
        <v>1</v>
      </c>
      <c r="G28" s="22">
        <f>VLOOKUP(F28,$Y$85:$Z$100,2)</f>
        <v>25</v>
      </c>
      <c r="H28" s="21">
        <v>1</v>
      </c>
      <c r="I28" s="22">
        <f t="shared" ref="I28:I33" si="13">VLOOKUP(H28,$Y$85:$Z$100,2)</f>
        <v>25</v>
      </c>
      <c r="J28" s="21">
        <v>2</v>
      </c>
      <c r="K28" s="22">
        <f t="shared" ref="K28:K33" si="14">VLOOKUP(J28,$Y$85:$Z$100,2)</f>
        <v>20</v>
      </c>
      <c r="L28" s="21">
        <v>1</v>
      </c>
      <c r="M28" s="22">
        <f>VLOOKUP(L28,$Y$85:$Z$100,2)</f>
        <v>25</v>
      </c>
      <c r="N28" s="21">
        <v>1</v>
      </c>
      <c r="O28" s="22">
        <f t="shared" ref="O28:O33" si="15">VLOOKUP(N28,$Y$85:$Z$100,2)</f>
        <v>25</v>
      </c>
      <c r="P28" s="21">
        <v>1</v>
      </c>
      <c r="Q28" s="22">
        <v>38</v>
      </c>
      <c r="R28" s="21"/>
      <c r="S28" s="55" t="s">
        <v>156</v>
      </c>
      <c r="T28" s="23"/>
      <c r="U28" s="22"/>
      <c r="V28" s="24"/>
      <c r="W28" s="22"/>
      <c r="Y28" s="8">
        <f>G28</f>
        <v>25</v>
      </c>
      <c r="Z28" s="8">
        <f>+I28</f>
        <v>25</v>
      </c>
      <c r="AA28" s="8">
        <f>+K28</f>
        <v>20</v>
      </c>
      <c r="AB28" s="8">
        <f>+M28</f>
        <v>25</v>
      </c>
      <c r="AC28" s="8">
        <f>+O28</f>
        <v>25</v>
      </c>
      <c r="AD28" s="8">
        <f>+Q28</f>
        <v>38</v>
      </c>
      <c r="AE28" s="8" t="str">
        <f>+S28</f>
        <v>DSQ</v>
      </c>
      <c r="AF28" s="8">
        <f>+U28</f>
        <v>0</v>
      </c>
      <c r="AG28" s="8">
        <f>+W28</f>
        <v>0</v>
      </c>
      <c r="AI28" s="23"/>
      <c r="AJ28" s="22"/>
      <c r="AK28" s="24"/>
      <c r="AL28" s="22"/>
    </row>
    <row r="29" spans="1:38" ht="13.95" customHeight="1" thickBot="1" x14ac:dyDescent="0.3">
      <c r="A29" s="87" t="s">
        <v>28</v>
      </c>
      <c r="B29" s="48" t="s">
        <v>64</v>
      </c>
      <c r="C29" s="48" t="s">
        <v>61</v>
      </c>
      <c r="D29" s="88">
        <v>2010</v>
      </c>
      <c r="E29" s="89">
        <f t="shared" si="12"/>
        <v>137</v>
      </c>
      <c r="F29" s="21">
        <v>4</v>
      </c>
      <c r="G29" s="54"/>
      <c r="H29" s="21">
        <v>2</v>
      </c>
      <c r="I29" s="22">
        <f t="shared" si="13"/>
        <v>20</v>
      </c>
      <c r="J29" s="21">
        <v>1</v>
      </c>
      <c r="K29" s="22">
        <f t="shared" si="14"/>
        <v>25</v>
      </c>
      <c r="L29" s="21">
        <v>2</v>
      </c>
      <c r="M29" s="22">
        <f>VLOOKUP(L29,$Y$85:$Z$100,2)</f>
        <v>20</v>
      </c>
      <c r="N29" s="21">
        <v>4</v>
      </c>
      <c r="O29" s="22">
        <f t="shared" si="15"/>
        <v>12</v>
      </c>
      <c r="P29" s="21">
        <v>2</v>
      </c>
      <c r="Q29" s="22">
        <v>30</v>
      </c>
      <c r="R29" s="21">
        <v>2</v>
      </c>
      <c r="S29" s="43">
        <v>30</v>
      </c>
      <c r="T29" s="23"/>
      <c r="U29" s="22"/>
      <c r="V29" s="24"/>
      <c r="W29" s="22"/>
      <c r="Y29" s="8">
        <f t="shared" ref="Y29:Y43" si="16">G29</f>
        <v>0</v>
      </c>
      <c r="Z29" s="8">
        <f t="shared" ref="Z29:Z43" si="17">+I29</f>
        <v>20</v>
      </c>
      <c r="AA29" s="8">
        <f t="shared" ref="AA29:AA43" si="18">+K29</f>
        <v>25</v>
      </c>
      <c r="AB29" s="8">
        <f t="shared" ref="AB29:AB43" si="19">+M29</f>
        <v>20</v>
      </c>
      <c r="AC29" s="8">
        <f t="shared" ref="AC29:AC43" si="20">+O29</f>
        <v>12</v>
      </c>
      <c r="AD29" s="8">
        <f t="shared" ref="AD29:AD43" si="21">+Q29</f>
        <v>30</v>
      </c>
      <c r="AE29" s="8">
        <f t="shared" ref="AE29:AE43" si="22">+S29</f>
        <v>30</v>
      </c>
      <c r="AF29" s="8">
        <f t="shared" ref="AF29:AF43" si="23">+U29</f>
        <v>0</v>
      </c>
      <c r="AG29" s="8">
        <f t="shared" ref="AG29:AG43" si="24">+W29</f>
        <v>0</v>
      </c>
      <c r="AI29" s="23"/>
      <c r="AJ29" s="22"/>
      <c r="AK29" s="23"/>
      <c r="AL29" s="22"/>
    </row>
    <row r="30" spans="1:38" ht="13.95" customHeight="1" thickBot="1" x14ac:dyDescent="0.3">
      <c r="A30" s="87" t="s">
        <v>29</v>
      </c>
      <c r="B30" s="48" t="s">
        <v>63</v>
      </c>
      <c r="C30" s="48" t="s">
        <v>61</v>
      </c>
      <c r="D30" s="88">
        <v>2010</v>
      </c>
      <c r="E30" s="89">
        <f t="shared" si="12"/>
        <v>126</v>
      </c>
      <c r="F30" s="21">
        <v>3</v>
      </c>
      <c r="G30" s="54"/>
      <c r="H30" s="21">
        <v>3</v>
      </c>
      <c r="I30" s="22">
        <f t="shared" si="13"/>
        <v>15</v>
      </c>
      <c r="J30" s="21">
        <v>3</v>
      </c>
      <c r="K30" s="22">
        <f t="shared" si="14"/>
        <v>15</v>
      </c>
      <c r="L30" s="21">
        <v>3</v>
      </c>
      <c r="M30" s="22">
        <f>VLOOKUP(L30,$Y$85:$Z$100,2)</f>
        <v>15</v>
      </c>
      <c r="N30" s="21">
        <v>2</v>
      </c>
      <c r="O30" s="22">
        <f t="shared" si="15"/>
        <v>20</v>
      </c>
      <c r="P30" s="21">
        <v>3</v>
      </c>
      <c r="Q30" s="22">
        <v>23</v>
      </c>
      <c r="R30" s="21">
        <v>1</v>
      </c>
      <c r="S30" s="22">
        <v>38</v>
      </c>
      <c r="T30" s="23"/>
      <c r="U30" s="22"/>
      <c r="V30" s="24"/>
      <c r="W30" s="22"/>
      <c r="Y30" s="8">
        <f t="shared" si="16"/>
        <v>0</v>
      </c>
      <c r="Z30" s="8">
        <f t="shared" si="17"/>
        <v>15</v>
      </c>
      <c r="AA30" s="8">
        <f t="shared" si="18"/>
        <v>15</v>
      </c>
      <c r="AB30" s="8">
        <f t="shared" si="19"/>
        <v>15</v>
      </c>
      <c r="AC30" s="8">
        <f t="shared" si="20"/>
        <v>20</v>
      </c>
      <c r="AD30" s="8">
        <f t="shared" si="21"/>
        <v>23</v>
      </c>
      <c r="AE30" s="8">
        <f t="shared" si="22"/>
        <v>38</v>
      </c>
      <c r="AF30" s="8">
        <f t="shared" si="23"/>
        <v>0</v>
      </c>
      <c r="AG30" s="8">
        <f t="shared" si="24"/>
        <v>0</v>
      </c>
      <c r="AI30" s="23"/>
      <c r="AJ30" s="22"/>
      <c r="AK30" s="23"/>
      <c r="AL30" s="22"/>
    </row>
    <row r="31" spans="1:38" ht="13.95" customHeight="1" thickBot="1" x14ac:dyDescent="0.3">
      <c r="A31" s="28" t="s">
        <v>30</v>
      </c>
      <c r="B31" s="86" t="s">
        <v>66</v>
      </c>
      <c r="C31" s="29" t="s">
        <v>55</v>
      </c>
      <c r="D31" s="30">
        <v>2011</v>
      </c>
      <c r="E31" s="31">
        <f t="shared" si="12"/>
        <v>73</v>
      </c>
      <c r="F31" s="21">
        <v>6</v>
      </c>
      <c r="G31" s="22">
        <f>VLOOKUP(F31,$Y$85:$Z$100,2)</f>
        <v>10</v>
      </c>
      <c r="H31" s="21">
        <v>6</v>
      </c>
      <c r="I31" s="22">
        <f t="shared" si="13"/>
        <v>10</v>
      </c>
      <c r="J31" s="21">
        <v>5</v>
      </c>
      <c r="K31" s="22">
        <f t="shared" si="14"/>
        <v>11</v>
      </c>
      <c r="L31" s="21">
        <v>7</v>
      </c>
      <c r="M31" s="54"/>
      <c r="N31" s="21">
        <v>7</v>
      </c>
      <c r="O31" s="22">
        <f t="shared" si="15"/>
        <v>9</v>
      </c>
      <c r="P31" s="21">
        <v>6</v>
      </c>
      <c r="Q31" s="22">
        <v>15</v>
      </c>
      <c r="R31" s="21">
        <v>4</v>
      </c>
      <c r="S31" s="22">
        <v>18</v>
      </c>
      <c r="T31" s="23"/>
      <c r="U31" s="22"/>
      <c r="V31" s="24"/>
      <c r="W31" s="22"/>
      <c r="Y31" s="8">
        <f t="shared" si="16"/>
        <v>10</v>
      </c>
      <c r="Z31" s="8">
        <f t="shared" si="17"/>
        <v>10</v>
      </c>
      <c r="AA31" s="8">
        <f t="shared" si="18"/>
        <v>11</v>
      </c>
      <c r="AB31" s="8">
        <f t="shared" si="19"/>
        <v>0</v>
      </c>
      <c r="AC31" s="8">
        <f t="shared" si="20"/>
        <v>9</v>
      </c>
      <c r="AD31" s="8">
        <f t="shared" si="21"/>
        <v>15</v>
      </c>
      <c r="AE31" s="8">
        <f t="shared" si="22"/>
        <v>18</v>
      </c>
      <c r="AF31" s="8">
        <f t="shared" si="23"/>
        <v>0</v>
      </c>
      <c r="AG31" s="8">
        <f t="shared" si="24"/>
        <v>0</v>
      </c>
      <c r="AI31" s="23"/>
      <c r="AJ31" s="22"/>
      <c r="AK31" s="23"/>
      <c r="AL31" s="22"/>
    </row>
    <row r="32" spans="1:38" ht="13.95" customHeight="1" thickBot="1" x14ac:dyDescent="0.3">
      <c r="A32" s="28" t="s">
        <v>31</v>
      </c>
      <c r="B32" s="86" t="s">
        <v>70</v>
      </c>
      <c r="C32" s="29" t="s">
        <v>55</v>
      </c>
      <c r="D32" s="30">
        <v>2011</v>
      </c>
      <c r="E32" s="31">
        <f t="shared" si="12"/>
        <v>69</v>
      </c>
      <c r="F32" s="21">
        <v>10</v>
      </c>
      <c r="G32" s="54"/>
      <c r="H32" s="21">
        <v>5</v>
      </c>
      <c r="I32" s="22">
        <f t="shared" si="13"/>
        <v>11</v>
      </c>
      <c r="J32" s="21">
        <v>7</v>
      </c>
      <c r="K32" s="22">
        <f t="shared" si="14"/>
        <v>9</v>
      </c>
      <c r="L32" s="21">
        <v>6</v>
      </c>
      <c r="M32" s="22">
        <f>VLOOKUP(L32,$Y$85:$Z$100,2)</f>
        <v>10</v>
      </c>
      <c r="N32" s="21">
        <v>6</v>
      </c>
      <c r="O32" s="22">
        <f t="shared" si="15"/>
        <v>10</v>
      </c>
      <c r="P32" s="21">
        <v>8</v>
      </c>
      <c r="Q32" s="22">
        <v>12</v>
      </c>
      <c r="R32" s="21">
        <v>5</v>
      </c>
      <c r="S32" s="22">
        <v>17</v>
      </c>
      <c r="T32" s="23"/>
      <c r="U32" s="22"/>
      <c r="V32" s="24"/>
      <c r="W32" s="22"/>
      <c r="Y32" s="8">
        <f t="shared" si="16"/>
        <v>0</v>
      </c>
      <c r="Z32" s="8">
        <f t="shared" si="17"/>
        <v>11</v>
      </c>
      <c r="AA32" s="8">
        <f t="shared" si="18"/>
        <v>9</v>
      </c>
      <c r="AB32" s="8">
        <f t="shared" si="19"/>
        <v>10</v>
      </c>
      <c r="AC32" s="8">
        <f t="shared" si="20"/>
        <v>10</v>
      </c>
      <c r="AD32" s="8">
        <f t="shared" si="21"/>
        <v>12</v>
      </c>
      <c r="AE32" s="8">
        <f t="shared" si="22"/>
        <v>17</v>
      </c>
      <c r="AF32" s="8">
        <f t="shared" si="23"/>
        <v>0</v>
      </c>
      <c r="AG32" s="8">
        <f t="shared" si="24"/>
        <v>0</v>
      </c>
      <c r="AI32" s="23"/>
      <c r="AJ32" s="22"/>
      <c r="AK32" s="23"/>
      <c r="AL32" s="22"/>
    </row>
    <row r="33" spans="1:38" ht="13.95" customHeight="1" thickBot="1" x14ac:dyDescent="0.3">
      <c r="A33" s="28" t="s">
        <v>32</v>
      </c>
      <c r="B33" s="86" t="s">
        <v>152</v>
      </c>
      <c r="C33" s="29" t="s">
        <v>55</v>
      </c>
      <c r="D33" s="30">
        <v>2011</v>
      </c>
      <c r="E33" s="31">
        <f t="shared" si="12"/>
        <v>67</v>
      </c>
      <c r="F33" s="21"/>
      <c r="G33" s="54"/>
      <c r="H33" s="21">
        <v>8</v>
      </c>
      <c r="I33" s="22">
        <f t="shared" si="13"/>
        <v>8</v>
      </c>
      <c r="J33" s="21">
        <v>8</v>
      </c>
      <c r="K33" s="22">
        <f t="shared" si="14"/>
        <v>8</v>
      </c>
      <c r="L33" s="21"/>
      <c r="M33" s="22"/>
      <c r="N33" s="21">
        <v>5</v>
      </c>
      <c r="O33" s="22">
        <f t="shared" si="15"/>
        <v>11</v>
      </c>
      <c r="P33" s="21">
        <v>5</v>
      </c>
      <c r="Q33" s="22">
        <v>17</v>
      </c>
      <c r="R33" s="21">
        <v>3</v>
      </c>
      <c r="S33" s="22">
        <v>23</v>
      </c>
      <c r="T33" s="23"/>
      <c r="U33" s="22"/>
      <c r="V33" s="24"/>
      <c r="W33" s="22"/>
      <c r="Y33" s="8">
        <f t="shared" si="16"/>
        <v>0</v>
      </c>
      <c r="Z33" s="8">
        <f t="shared" si="17"/>
        <v>8</v>
      </c>
      <c r="AA33" s="8">
        <f t="shared" si="18"/>
        <v>8</v>
      </c>
      <c r="AB33" s="8">
        <f t="shared" si="19"/>
        <v>0</v>
      </c>
      <c r="AC33" s="8">
        <f t="shared" si="20"/>
        <v>11</v>
      </c>
      <c r="AD33" s="8">
        <f t="shared" si="21"/>
        <v>17</v>
      </c>
      <c r="AE33" s="8">
        <f t="shared" si="22"/>
        <v>23</v>
      </c>
      <c r="AF33" s="8">
        <f t="shared" si="23"/>
        <v>0</v>
      </c>
      <c r="AG33" s="8">
        <f t="shared" si="24"/>
        <v>0</v>
      </c>
      <c r="AI33" s="23"/>
      <c r="AJ33" s="22"/>
      <c r="AK33" s="23"/>
      <c r="AL33" s="22"/>
    </row>
    <row r="34" spans="1:38" ht="13.95" customHeight="1" thickBot="1" x14ac:dyDescent="0.3">
      <c r="A34" s="28" t="s">
        <v>33</v>
      </c>
      <c r="B34" s="86" t="s">
        <v>62</v>
      </c>
      <c r="C34" s="29" t="s">
        <v>61</v>
      </c>
      <c r="D34" s="30">
        <v>2010</v>
      </c>
      <c r="E34" s="31">
        <f t="shared" si="12"/>
        <v>38</v>
      </c>
      <c r="F34" s="21">
        <v>2</v>
      </c>
      <c r="G34" s="22">
        <f>VLOOKUP(F34,$Y$85:$Z$100,2)</f>
        <v>20</v>
      </c>
      <c r="H34" s="21"/>
      <c r="I34" s="22"/>
      <c r="J34" s="21"/>
      <c r="K34" s="22"/>
      <c r="L34" s="21"/>
      <c r="M34" s="22"/>
      <c r="N34" s="21"/>
      <c r="O34" s="22"/>
      <c r="P34" s="21">
        <v>4</v>
      </c>
      <c r="Q34" s="22">
        <v>18</v>
      </c>
      <c r="R34" s="21"/>
      <c r="S34" s="56" t="s">
        <v>156</v>
      </c>
      <c r="T34" s="23"/>
      <c r="U34" s="22"/>
      <c r="V34" s="24"/>
      <c r="W34" s="22"/>
      <c r="Y34" s="8">
        <f t="shared" si="16"/>
        <v>20</v>
      </c>
      <c r="Z34" s="8">
        <f t="shared" si="17"/>
        <v>0</v>
      </c>
      <c r="AA34" s="8">
        <f t="shared" si="18"/>
        <v>0</v>
      </c>
      <c r="AB34" s="8">
        <f t="shared" si="19"/>
        <v>0</v>
      </c>
      <c r="AC34" s="8">
        <f t="shared" si="20"/>
        <v>0</v>
      </c>
      <c r="AD34" s="8">
        <f t="shared" si="21"/>
        <v>18</v>
      </c>
      <c r="AE34" s="8" t="str">
        <f t="shared" si="22"/>
        <v>DSQ</v>
      </c>
      <c r="AF34" s="8">
        <f t="shared" si="23"/>
        <v>0</v>
      </c>
      <c r="AG34" s="8">
        <f t="shared" si="24"/>
        <v>0</v>
      </c>
      <c r="AI34" s="23"/>
      <c r="AJ34" s="22"/>
      <c r="AK34" s="23"/>
      <c r="AL34" s="22"/>
    </row>
    <row r="35" spans="1:38" ht="13.95" customHeight="1" thickBot="1" x14ac:dyDescent="0.3">
      <c r="A35" s="28" t="s">
        <v>33</v>
      </c>
      <c r="B35" s="86" t="s">
        <v>65</v>
      </c>
      <c r="C35" s="29" t="s">
        <v>51</v>
      </c>
      <c r="D35" s="30">
        <v>2010</v>
      </c>
      <c r="E35" s="31">
        <f t="shared" si="12"/>
        <v>38</v>
      </c>
      <c r="F35" s="21">
        <v>5</v>
      </c>
      <c r="G35" s="22">
        <f>VLOOKUP(F35,$Y$85:$Z$100,2)</f>
        <v>11</v>
      </c>
      <c r="H35" s="21"/>
      <c r="I35" s="54"/>
      <c r="J35" s="21"/>
      <c r="K35" s="22"/>
      <c r="L35" s="21">
        <v>4</v>
      </c>
      <c r="M35" s="22">
        <f>VLOOKUP(L35,$Y$85:$Z$100,2)</f>
        <v>12</v>
      </c>
      <c r="N35" s="21">
        <v>3</v>
      </c>
      <c r="O35" s="22">
        <f>VLOOKUP(N35,$Y$85:$Z$100,2)</f>
        <v>15</v>
      </c>
      <c r="P35" s="21"/>
      <c r="Q35" s="22"/>
      <c r="R35" s="21"/>
      <c r="S35" s="22"/>
      <c r="T35" s="23"/>
      <c r="U35" s="22"/>
      <c r="V35" s="24"/>
      <c r="W35" s="22"/>
      <c r="Y35" s="8">
        <f t="shared" si="16"/>
        <v>11</v>
      </c>
      <c r="Z35" s="8">
        <f t="shared" si="17"/>
        <v>0</v>
      </c>
      <c r="AA35" s="8">
        <f t="shared" si="18"/>
        <v>0</v>
      </c>
      <c r="AB35" s="8">
        <f t="shared" si="19"/>
        <v>12</v>
      </c>
      <c r="AC35" s="8">
        <f t="shared" si="20"/>
        <v>15</v>
      </c>
      <c r="AD35" s="8">
        <f t="shared" si="21"/>
        <v>0</v>
      </c>
      <c r="AE35" s="8">
        <f t="shared" si="22"/>
        <v>0</v>
      </c>
      <c r="AF35" s="8">
        <f t="shared" si="23"/>
        <v>0</v>
      </c>
      <c r="AG35" s="8">
        <f t="shared" si="24"/>
        <v>0</v>
      </c>
      <c r="AI35" s="23"/>
      <c r="AJ35" s="22"/>
      <c r="AK35" s="23"/>
      <c r="AL35" s="22"/>
    </row>
    <row r="36" spans="1:38" ht="13.95" customHeight="1" thickBot="1" x14ac:dyDescent="0.3">
      <c r="A36" s="28" t="s">
        <v>35</v>
      </c>
      <c r="B36" s="86" t="s">
        <v>73</v>
      </c>
      <c r="C36" s="29" t="s">
        <v>55</v>
      </c>
      <c r="D36" s="30">
        <v>2011</v>
      </c>
      <c r="E36" s="31">
        <f t="shared" si="12"/>
        <v>32</v>
      </c>
      <c r="F36" s="21">
        <v>13</v>
      </c>
      <c r="G36" s="22">
        <f>VLOOKUP(F36,$Y$85:$Z$100,2)</f>
        <v>3</v>
      </c>
      <c r="H36" s="21">
        <v>7</v>
      </c>
      <c r="I36" s="22">
        <f>VLOOKUP(H36,$Y$85:$Z$100,2)</f>
        <v>9</v>
      </c>
      <c r="J36" s="21">
        <v>10</v>
      </c>
      <c r="K36" s="22">
        <f>VLOOKUP(J36,$Y$85:$Z$100,2)</f>
        <v>6</v>
      </c>
      <c r="L36" s="21"/>
      <c r="M36" s="22"/>
      <c r="N36" s="21"/>
      <c r="O36" s="22"/>
      <c r="P36" s="21">
        <v>7</v>
      </c>
      <c r="Q36" s="22">
        <v>14</v>
      </c>
      <c r="R36" s="21"/>
      <c r="S36" s="56" t="s">
        <v>156</v>
      </c>
      <c r="T36" s="23"/>
      <c r="U36" s="22"/>
      <c r="V36" s="24"/>
      <c r="W36" s="22"/>
      <c r="Y36" s="8">
        <f t="shared" si="16"/>
        <v>3</v>
      </c>
      <c r="Z36" s="8">
        <f t="shared" si="17"/>
        <v>9</v>
      </c>
      <c r="AA36" s="8">
        <f t="shared" si="18"/>
        <v>6</v>
      </c>
      <c r="AB36" s="8">
        <f t="shared" si="19"/>
        <v>0</v>
      </c>
      <c r="AC36" s="8">
        <f t="shared" si="20"/>
        <v>0</v>
      </c>
      <c r="AD36" s="8">
        <f t="shared" si="21"/>
        <v>14</v>
      </c>
      <c r="AE36" s="8" t="str">
        <f t="shared" si="22"/>
        <v>DSQ</v>
      </c>
      <c r="AF36" s="8">
        <f t="shared" si="23"/>
        <v>0</v>
      </c>
      <c r="AG36" s="8">
        <f t="shared" si="24"/>
        <v>0</v>
      </c>
      <c r="AI36" s="23"/>
      <c r="AJ36" s="22"/>
      <c r="AK36" s="23"/>
      <c r="AL36" s="22"/>
    </row>
    <row r="37" spans="1:38" ht="13.95" customHeight="1" thickBot="1" x14ac:dyDescent="0.3">
      <c r="A37" s="28" t="s">
        <v>36</v>
      </c>
      <c r="B37" s="86" t="s">
        <v>71</v>
      </c>
      <c r="C37" s="29" t="s">
        <v>47</v>
      </c>
      <c r="D37" s="30">
        <v>2010</v>
      </c>
      <c r="E37" s="31">
        <f t="shared" si="12"/>
        <v>29</v>
      </c>
      <c r="F37" s="21">
        <v>11</v>
      </c>
      <c r="G37" s="22">
        <f>VLOOKUP(F37,$Y$85:$Z$100,2)</f>
        <v>5</v>
      </c>
      <c r="H37" s="21">
        <v>4</v>
      </c>
      <c r="I37" s="22">
        <f>VLOOKUP(H37,$Y$85:$Z$100,2)</f>
        <v>12</v>
      </c>
      <c r="J37" s="21">
        <v>4</v>
      </c>
      <c r="K37" s="22">
        <f>VLOOKUP(J37,$Y$85:$Z$100,2)</f>
        <v>12</v>
      </c>
      <c r="L37" s="21"/>
      <c r="M37" s="54"/>
      <c r="N37" s="21"/>
      <c r="O37" s="22"/>
      <c r="P37" s="21"/>
      <c r="Q37" s="22"/>
      <c r="R37" s="21"/>
      <c r="S37" s="22"/>
      <c r="T37" s="23"/>
      <c r="U37" s="22"/>
      <c r="V37" s="24"/>
      <c r="W37" s="22"/>
      <c r="Y37" s="8">
        <f t="shared" si="16"/>
        <v>5</v>
      </c>
      <c r="Z37" s="8">
        <f t="shared" si="17"/>
        <v>12</v>
      </c>
      <c r="AA37" s="8">
        <f t="shared" si="18"/>
        <v>12</v>
      </c>
      <c r="AB37" s="8">
        <f t="shared" si="19"/>
        <v>0</v>
      </c>
      <c r="AC37" s="8">
        <f t="shared" si="20"/>
        <v>0</v>
      </c>
      <c r="AD37" s="8">
        <f t="shared" si="21"/>
        <v>0</v>
      </c>
      <c r="AE37" s="8">
        <f t="shared" si="22"/>
        <v>0</v>
      </c>
      <c r="AF37" s="8">
        <f t="shared" si="23"/>
        <v>0</v>
      </c>
      <c r="AG37" s="8">
        <f t="shared" si="24"/>
        <v>0</v>
      </c>
      <c r="AI37" s="23"/>
      <c r="AJ37" s="22"/>
      <c r="AK37" s="23"/>
      <c r="AL37" s="22"/>
    </row>
    <row r="38" spans="1:38" ht="13.95" customHeight="1" thickBot="1" x14ac:dyDescent="0.3">
      <c r="A38" s="28" t="s">
        <v>37</v>
      </c>
      <c r="B38" s="86" t="s">
        <v>103</v>
      </c>
      <c r="C38" s="29" t="s">
        <v>47</v>
      </c>
      <c r="D38" s="30">
        <v>2011</v>
      </c>
      <c r="E38" s="31">
        <f t="shared" si="12"/>
        <v>24</v>
      </c>
      <c r="F38" s="21"/>
      <c r="G38" s="54"/>
      <c r="H38" s="21">
        <v>10</v>
      </c>
      <c r="I38" s="22">
        <f>VLOOKUP(H38,$Y$85:$Z$100,2)</f>
        <v>6</v>
      </c>
      <c r="J38" s="21">
        <v>6</v>
      </c>
      <c r="K38" s="22">
        <f>VLOOKUP(J38,$Y$85:$Z$100,2)</f>
        <v>10</v>
      </c>
      <c r="L38" s="21">
        <v>8</v>
      </c>
      <c r="M38" s="22">
        <f>VLOOKUP(L38,$Y$85:$Z$100,2)</f>
        <v>8</v>
      </c>
      <c r="N38" s="21"/>
      <c r="O38" s="22"/>
      <c r="P38" s="21"/>
      <c r="Q38" s="22"/>
      <c r="R38" s="21"/>
      <c r="S38" s="22"/>
      <c r="T38" s="23"/>
      <c r="U38" s="22"/>
      <c r="V38" s="24"/>
      <c r="W38" s="22"/>
      <c r="Y38" s="8">
        <f t="shared" si="16"/>
        <v>0</v>
      </c>
      <c r="Z38" s="8">
        <f t="shared" si="17"/>
        <v>6</v>
      </c>
      <c r="AA38" s="8">
        <f t="shared" si="18"/>
        <v>10</v>
      </c>
      <c r="AB38" s="8">
        <f t="shared" si="19"/>
        <v>8</v>
      </c>
      <c r="AC38" s="8">
        <f t="shared" si="20"/>
        <v>0</v>
      </c>
      <c r="AD38" s="8">
        <f t="shared" si="21"/>
        <v>0</v>
      </c>
      <c r="AE38" s="8">
        <f t="shared" si="22"/>
        <v>0</v>
      </c>
      <c r="AF38" s="8">
        <f t="shared" si="23"/>
        <v>0</v>
      </c>
      <c r="AG38" s="8">
        <f t="shared" si="24"/>
        <v>0</v>
      </c>
      <c r="AI38" s="23"/>
      <c r="AJ38" s="22"/>
      <c r="AK38" s="23"/>
      <c r="AL38" s="22"/>
    </row>
    <row r="39" spans="1:38" ht="13.95" customHeight="1" thickBot="1" x14ac:dyDescent="0.3">
      <c r="A39" s="28" t="s">
        <v>38</v>
      </c>
      <c r="B39" s="86" t="s">
        <v>69</v>
      </c>
      <c r="C39" s="29" t="s">
        <v>47</v>
      </c>
      <c r="D39" s="30">
        <v>2010</v>
      </c>
      <c r="E39" s="31">
        <f t="shared" si="12"/>
        <v>21</v>
      </c>
      <c r="F39" s="21">
        <v>9</v>
      </c>
      <c r="G39" s="22">
        <f>VLOOKUP(F39,$Y$85:$Z$100,2)</f>
        <v>7</v>
      </c>
      <c r="H39" s="21">
        <v>9</v>
      </c>
      <c r="I39" s="22">
        <f>VLOOKUP(H39,$Y$85:$Z$100,2)</f>
        <v>7</v>
      </c>
      <c r="J39" s="21">
        <v>9</v>
      </c>
      <c r="K39" s="22">
        <f>VLOOKUP(J39,$Y$85:$Z$100,2)</f>
        <v>7</v>
      </c>
      <c r="L39" s="21"/>
      <c r="M39" s="54"/>
      <c r="N39" s="21"/>
      <c r="O39" s="22"/>
      <c r="P39" s="21"/>
      <c r="Q39" s="22"/>
      <c r="R39" s="21"/>
      <c r="S39" s="22"/>
      <c r="T39" s="23"/>
      <c r="U39" s="22"/>
      <c r="V39" s="24"/>
      <c r="W39" s="22"/>
      <c r="Y39" s="8">
        <f t="shared" si="16"/>
        <v>7</v>
      </c>
      <c r="Z39" s="8">
        <f t="shared" si="17"/>
        <v>7</v>
      </c>
      <c r="AA39" s="8">
        <f t="shared" si="18"/>
        <v>7</v>
      </c>
      <c r="AB39" s="8">
        <f t="shared" si="19"/>
        <v>0</v>
      </c>
      <c r="AC39" s="8">
        <f t="shared" si="20"/>
        <v>0</v>
      </c>
      <c r="AD39" s="8">
        <f t="shared" si="21"/>
        <v>0</v>
      </c>
      <c r="AE39" s="8">
        <f t="shared" si="22"/>
        <v>0</v>
      </c>
      <c r="AF39" s="8">
        <f t="shared" si="23"/>
        <v>0</v>
      </c>
      <c r="AG39" s="8">
        <f t="shared" si="24"/>
        <v>0</v>
      </c>
      <c r="AI39" s="23"/>
      <c r="AJ39" s="22"/>
      <c r="AK39" s="23"/>
      <c r="AL39" s="22"/>
    </row>
    <row r="40" spans="1:38" ht="13.05" customHeight="1" thickBot="1" x14ac:dyDescent="0.3">
      <c r="A40" s="28"/>
      <c r="B40" s="83" t="s">
        <v>160</v>
      </c>
      <c r="C40" s="83" t="s">
        <v>161</v>
      </c>
      <c r="D40" s="84">
        <v>2011</v>
      </c>
      <c r="E40" s="85">
        <f t="shared" ref="E40:E43" si="25">IF(SUM(Y40:AG40)&gt;0,SUM(LARGE(Y40:AG40,1)+LARGE(Y40:AG40,2)+LARGE(Y40:AG40,3)+LARGE(Y40:AG40,4)+LARGE(Y40:AG40,5)+LARGE(Y40:AG40,6)+LARGE(Y40:AG40,7))," ")</f>
        <v>11</v>
      </c>
      <c r="F40" s="69"/>
      <c r="G40" s="70"/>
      <c r="H40" s="69"/>
      <c r="I40" s="70"/>
      <c r="J40" s="69"/>
      <c r="K40" s="70"/>
      <c r="L40" s="69">
        <v>5</v>
      </c>
      <c r="M40" s="70">
        <f>VLOOKUP(L40,$Y$85:$Z$100,2)</f>
        <v>11</v>
      </c>
      <c r="N40" s="21"/>
      <c r="O40" s="22"/>
      <c r="P40" s="21"/>
      <c r="Q40" s="22"/>
      <c r="R40" s="21"/>
      <c r="S40" s="43"/>
      <c r="T40" s="23"/>
      <c r="U40" s="22"/>
      <c r="V40" s="24"/>
      <c r="W40" s="22"/>
      <c r="Y40" s="8">
        <f t="shared" si="16"/>
        <v>0</v>
      </c>
      <c r="Z40" s="8">
        <f t="shared" si="17"/>
        <v>0</v>
      </c>
      <c r="AA40" s="8">
        <f t="shared" si="18"/>
        <v>0</v>
      </c>
      <c r="AB40" s="8">
        <f t="shared" si="19"/>
        <v>11</v>
      </c>
      <c r="AC40" s="8">
        <f t="shared" si="20"/>
        <v>0</v>
      </c>
      <c r="AD40" s="8">
        <f t="shared" si="21"/>
        <v>0</v>
      </c>
      <c r="AE40" s="8">
        <f t="shared" si="22"/>
        <v>0</v>
      </c>
      <c r="AF40" s="8">
        <f t="shared" si="23"/>
        <v>0</v>
      </c>
      <c r="AG40" s="8">
        <f t="shared" si="24"/>
        <v>0</v>
      </c>
      <c r="AI40" s="23"/>
      <c r="AJ40" s="22"/>
      <c r="AK40" s="23"/>
      <c r="AL40" s="22"/>
    </row>
    <row r="41" spans="1:38" ht="13.05" customHeight="1" thickBot="1" x14ac:dyDescent="0.3">
      <c r="A41" s="28"/>
      <c r="B41" s="83" t="s">
        <v>67</v>
      </c>
      <c r="C41" s="83" t="s">
        <v>47</v>
      </c>
      <c r="D41" s="84">
        <v>2010</v>
      </c>
      <c r="E41" s="85">
        <f t="shared" si="25"/>
        <v>9</v>
      </c>
      <c r="F41" s="69">
        <v>7</v>
      </c>
      <c r="G41" s="70">
        <f>VLOOKUP(F41,$Y$85:$Z$100,2)</f>
        <v>9</v>
      </c>
      <c r="H41" s="69"/>
      <c r="I41" s="70"/>
      <c r="J41" s="69"/>
      <c r="K41" s="70"/>
      <c r="L41" s="69"/>
      <c r="M41" s="70"/>
      <c r="N41" s="21"/>
      <c r="O41" s="22"/>
      <c r="P41" s="21"/>
      <c r="Q41" s="22"/>
      <c r="R41" s="21"/>
      <c r="S41" s="22"/>
      <c r="T41" s="23"/>
      <c r="U41" s="22"/>
      <c r="V41" s="24"/>
      <c r="W41" s="22"/>
      <c r="Y41" s="8">
        <f t="shared" si="16"/>
        <v>9</v>
      </c>
      <c r="Z41" s="8">
        <f t="shared" si="17"/>
        <v>0</v>
      </c>
      <c r="AA41" s="8">
        <f t="shared" si="18"/>
        <v>0</v>
      </c>
      <c r="AB41" s="8">
        <f t="shared" si="19"/>
        <v>0</v>
      </c>
      <c r="AC41" s="8">
        <f t="shared" si="20"/>
        <v>0</v>
      </c>
      <c r="AD41" s="8">
        <f t="shared" si="21"/>
        <v>0</v>
      </c>
      <c r="AE41" s="8">
        <f t="shared" si="22"/>
        <v>0</v>
      </c>
      <c r="AF41" s="8">
        <f t="shared" si="23"/>
        <v>0</v>
      </c>
      <c r="AG41" s="8">
        <f t="shared" si="24"/>
        <v>0</v>
      </c>
      <c r="AI41" s="23"/>
      <c r="AJ41" s="22"/>
      <c r="AK41" s="23"/>
      <c r="AL41" s="22"/>
    </row>
    <row r="42" spans="1:38" ht="13.05" customHeight="1" thickBot="1" x14ac:dyDescent="0.3">
      <c r="A42" s="28"/>
      <c r="B42" s="83" t="s">
        <v>68</v>
      </c>
      <c r="C42" s="83" t="s">
        <v>51</v>
      </c>
      <c r="D42" s="84">
        <v>2011</v>
      </c>
      <c r="E42" s="85">
        <f t="shared" si="25"/>
        <v>8</v>
      </c>
      <c r="F42" s="69">
        <v>8</v>
      </c>
      <c r="G42" s="70">
        <f>VLOOKUP(F42,$Y$85:$Z$100,2)</f>
        <v>8</v>
      </c>
      <c r="H42" s="69"/>
      <c r="I42" s="70"/>
      <c r="J42" s="69"/>
      <c r="K42" s="70"/>
      <c r="L42" s="69"/>
      <c r="M42" s="70"/>
      <c r="N42" s="21"/>
      <c r="O42" s="22"/>
      <c r="P42" s="21"/>
      <c r="Q42" s="22"/>
      <c r="R42" s="21"/>
      <c r="S42" s="22"/>
      <c r="T42" s="23"/>
      <c r="U42" s="22"/>
      <c r="V42" s="24"/>
      <c r="W42" s="22"/>
      <c r="Y42" s="8">
        <f t="shared" si="16"/>
        <v>8</v>
      </c>
      <c r="Z42" s="8">
        <f t="shared" si="17"/>
        <v>0</v>
      </c>
      <c r="AA42" s="8">
        <f t="shared" si="18"/>
        <v>0</v>
      </c>
      <c r="AB42" s="8">
        <f t="shared" si="19"/>
        <v>0</v>
      </c>
      <c r="AC42" s="8">
        <f t="shared" si="20"/>
        <v>0</v>
      </c>
      <c r="AD42" s="8">
        <f t="shared" si="21"/>
        <v>0</v>
      </c>
      <c r="AE42" s="8">
        <f t="shared" si="22"/>
        <v>0</v>
      </c>
      <c r="AF42" s="8">
        <f t="shared" si="23"/>
        <v>0</v>
      </c>
      <c r="AG42" s="8">
        <f t="shared" si="24"/>
        <v>0</v>
      </c>
      <c r="AI42" s="23"/>
      <c r="AJ42" s="22"/>
      <c r="AK42" s="23"/>
      <c r="AL42" s="22"/>
    </row>
    <row r="43" spans="1:38" ht="13.05" customHeight="1" thickBot="1" x14ac:dyDescent="0.3">
      <c r="A43" s="28"/>
      <c r="B43" s="83" t="s">
        <v>72</v>
      </c>
      <c r="C43" s="83" t="s">
        <v>47</v>
      </c>
      <c r="D43" s="84">
        <v>2011</v>
      </c>
      <c r="E43" s="85">
        <f t="shared" si="25"/>
        <v>4</v>
      </c>
      <c r="F43" s="69">
        <v>12</v>
      </c>
      <c r="G43" s="70">
        <f>VLOOKUP(F43,$Y$85:$Z$100,2)</f>
        <v>4</v>
      </c>
      <c r="H43" s="69"/>
      <c r="I43" s="70"/>
      <c r="J43" s="69"/>
      <c r="K43" s="70"/>
      <c r="L43" s="69"/>
      <c r="M43" s="70"/>
      <c r="N43" s="21"/>
      <c r="O43" s="22"/>
      <c r="P43" s="21"/>
      <c r="Q43" s="22"/>
      <c r="R43" s="21"/>
      <c r="S43" s="22"/>
      <c r="T43" s="23"/>
      <c r="U43" s="22"/>
      <c r="V43" s="24"/>
      <c r="W43" s="22"/>
      <c r="Y43" s="8">
        <f t="shared" si="16"/>
        <v>4</v>
      </c>
      <c r="Z43" s="8">
        <f t="shared" si="17"/>
        <v>0</v>
      </c>
      <c r="AA43" s="8">
        <f t="shared" si="18"/>
        <v>0</v>
      </c>
      <c r="AB43" s="8">
        <f t="shared" si="19"/>
        <v>0</v>
      </c>
      <c r="AC43" s="8">
        <f t="shared" si="20"/>
        <v>0</v>
      </c>
      <c r="AD43" s="8">
        <f t="shared" si="21"/>
        <v>0</v>
      </c>
      <c r="AE43" s="8">
        <f t="shared" si="22"/>
        <v>0</v>
      </c>
      <c r="AF43" s="8">
        <f t="shared" si="23"/>
        <v>0</v>
      </c>
      <c r="AG43" s="8">
        <f t="shared" si="24"/>
        <v>0</v>
      </c>
      <c r="AI43" s="23"/>
      <c r="AJ43" s="22"/>
      <c r="AK43" s="23"/>
      <c r="AL43" s="22"/>
    </row>
    <row r="84" spans="25:26" ht="44.4" x14ac:dyDescent="0.25">
      <c r="Y84" s="12" t="s">
        <v>4</v>
      </c>
      <c r="Z84" s="12" t="s">
        <v>5</v>
      </c>
    </row>
    <row r="85" spans="25:26" x14ac:dyDescent="0.25">
      <c r="Y85" s="13">
        <v>0</v>
      </c>
      <c r="Z85" s="13">
        <v>0</v>
      </c>
    </row>
    <row r="86" spans="25:26" x14ac:dyDescent="0.25">
      <c r="Y86" s="14">
        <v>1</v>
      </c>
      <c r="Z86" s="15">
        <v>25</v>
      </c>
    </row>
    <row r="87" spans="25:26" x14ac:dyDescent="0.25">
      <c r="Y87" s="16">
        <v>2</v>
      </c>
      <c r="Z87" s="13">
        <v>20</v>
      </c>
    </row>
    <row r="88" spans="25:26" x14ac:dyDescent="0.25">
      <c r="Y88" s="16">
        <v>3</v>
      </c>
      <c r="Z88" s="13">
        <v>15</v>
      </c>
    </row>
    <row r="89" spans="25:26" x14ac:dyDescent="0.25">
      <c r="Y89" s="16">
        <v>4</v>
      </c>
      <c r="Z89" s="13">
        <v>12</v>
      </c>
    </row>
    <row r="90" spans="25:26" x14ac:dyDescent="0.25">
      <c r="Y90" s="16">
        <v>5</v>
      </c>
      <c r="Z90" s="13">
        <v>11</v>
      </c>
    </row>
    <row r="91" spans="25:26" x14ac:dyDescent="0.25">
      <c r="Y91" s="16">
        <v>6</v>
      </c>
      <c r="Z91" s="13">
        <v>10</v>
      </c>
    </row>
    <row r="92" spans="25:26" x14ac:dyDescent="0.25">
      <c r="Y92" s="16">
        <v>7</v>
      </c>
      <c r="Z92" s="13">
        <v>9</v>
      </c>
    </row>
    <row r="93" spans="25:26" x14ac:dyDescent="0.25">
      <c r="Y93" s="16">
        <v>8</v>
      </c>
      <c r="Z93" s="13">
        <v>8</v>
      </c>
    </row>
    <row r="94" spans="25:26" x14ac:dyDescent="0.25">
      <c r="Y94" s="16">
        <v>9</v>
      </c>
      <c r="Z94" s="13">
        <v>7</v>
      </c>
    </row>
    <row r="95" spans="25:26" x14ac:dyDescent="0.25">
      <c r="Y95" s="16">
        <v>10</v>
      </c>
      <c r="Z95" s="13">
        <v>6</v>
      </c>
    </row>
    <row r="96" spans="25:26" x14ac:dyDescent="0.25">
      <c r="Y96" s="16">
        <v>11</v>
      </c>
      <c r="Z96" s="13">
        <v>5</v>
      </c>
    </row>
    <row r="97" spans="25:26" x14ac:dyDescent="0.25">
      <c r="Y97" s="16">
        <v>12</v>
      </c>
      <c r="Z97" s="13">
        <v>4</v>
      </c>
    </row>
    <row r="98" spans="25:26" x14ac:dyDescent="0.25">
      <c r="Y98" s="16">
        <v>13</v>
      </c>
      <c r="Z98" s="13">
        <v>3</v>
      </c>
    </row>
    <row r="99" spans="25:26" x14ac:dyDescent="0.25">
      <c r="Y99" s="16">
        <v>14</v>
      </c>
      <c r="Z99" s="13">
        <v>2</v>
      </c>
    </row>
    <row r="100" spans="25:26" x14ac:dyDescent="0.25">
      <c r="Y100" s="16">
        <v>15</v>
      </c>
      <c r="Z100" s="13">
        <v>1</v>
      </c>
    </row>
  </sheetData>
  <sortState xmlns:xlrd2="http://schemas.microsoft.com/office/spreadsheetml/2017/richdata2" ref="B29:S40">
    <sortCondition descending="1" ref="E29:E40"/>
  </sortState>
  <mergeCells count="24">
    <mergeCell ref="A26:E26"/>
    <mergeCell ref="H26:I26"/>
    <mergeCell ref="J26:K26"/>
    <mergeCell ref="L26:M26"/>
    <mergeCell ref="A1:E1"/>
    <mergeCell ref="F1:G1"/>
    <mergeCell ref="H1:I1"/>
    <mergeCell ref="J1:K1"/>
    <mergeCell ref="F26:G26"/>
    <mergeCell ref="L1:M1"/>
    <mergeCell ref="N1:O1"/>
    <mergeCell ref="N26:O26"/>
    <mergeCell ref="P26:Q26"/>
    <mergeCell ref="R26:S26"/>
    <mergeCell ref="P1:Q1"/>
    <mergeCell ref="R1:S1"/>
    <mergeCell ref="AI1:AJ1"/>
    <mergeCell ref="AK1:AL1"/>
    <mergeCell ref="AI26:AJ26"/>
    <mergeCell ref="AK26:AL26"/>
    <mergeCell ref="T1:U1"/>
    <mergeCell ref="V1:W1"/>
    <mergeCell ref="T26:U26"/>
    <mergeCell ref="V26:W26"/>
  </mergeCells>
  <phoneticPr fontId="0" type="noConversion"/>
  <pageMargins left="0.19" right="0.14000000000000001" top="0.22" bottom="0.25" header="0.18" footer="0.2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6"/>
  <sheetViews>
    <sheetView showGridLines="0" workbookViewId="0">
      <selection activeCell="AP28" sqref="AP28"/>
    </sheetView>
  </sheetViews>
  <sheetFormatPr defaultColWidth="9.109375" defaultRowHeight="13.2" outlineLevelCol="1" x14ac:dyDescent="0.25"/>
  <cols>
    <col min="1" max="1" width="3" style="7" customWidth="1"/>
    <col min="2" max="2" width="18.7773437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2.21875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35" width="2.109375" style="7" customWidth="1"/>
    <col min="36" max="38" width="2.21875" style="7" customWidth="1"/>
    <col min="39" max="44" width="3" style="7" customWidth="1"/>
    <col min="45" max="16384" width="9.109375" style="7"/>
  </cols>
  <sheetData>
    <row r="1" spans="1:38" s="1" customFormat="1" ht="111" customHeight="1" thickBot="1" x14ac:dyDescent="0.3">
      <c r="A1" s="149" t="s">
        <v>210</v>
      </c>
      <c r="B1" s="150"/>
      <c r="C1" s="150"/>
      <c r="D1" s="150"/>
      <c r="E1" s="151"/>
      <c r="F1" s="145" t="s">
        <v>9</v>
      </c>
      <c r="G1" s="146"/>
      <c r="H1" s="152" t="s">
        <v>8</v>
      </c>
      <c r="I1" s="153"/>
      <c r="J1" s="152" t="s">
        <v>7</v>
      </c>
      <c r="K1" s="153"/>
      <c r="L1" s="154" t="s">
        <v>16</v>
      </c>
      <c r="M1" s="155"/>
      <c r="N1" s="145" t="s">
        <v>17</v>
      </c>
      <c r="O1" s="146"/>
      <c r="P1" s="147" t="s">
        <v>10</v>
      </c>
      <c r="Q1" s="148"/>
      <c r="R1" s="147" t="s">
        <v>11</v>
      </c>
      <c r="S1" s="148"/>
      <c r="T1" s="141" t="s">
        <v>12</v>
      </c>
      <c r="U1" s="142"/>
      <c r="V1" s="141" t="s">
        <v>13</v>
      </c>
      <c r="W1" s="142"/>
      <c r="AI1" s="141" t="s">
        <v>14</v>
      </c>
      <c r="AJ1" s="142"/>
      <c r="AK1" s="143" t="s">
        <v>15</v>
      </c>
      <c r="AL1" s="144"/>
    </row>
    <row r="2" spans="1:38" s="6" customFormat="1" ht="49.2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  <c r="AI2" s="5" t="s">
        <v>4</v>
      </c>
      <c r="AJ2" s="4" t="s">
        <v>5</v>
      </c>
      <c r="AK2" s="4" t="s">
        <v>4</v>
      </c>
      <c r="AL2" s="4" t="s">
        <v>5</v>
      </c>
    </row>
    <row r="3" spans="1:38" ht="15" customHeight="1" thickBot="1" x14ac:dyDescent="0.3">
      <c r="A3" s="77" t="s">
        <v>27</v>
      </c>
      <c r="B3" s="50" t="s">
        <v>74</v>
      </c>
      <c r="C3" s="78" t="s">
        <v>75</v>
      </c>
      <c r="D3" s="79">
        <v>2009</v>
      </c>
      <c r="E3" s="80">
        <f t="shared" ref="E3:E14" si="0">IF(SUM(Y3:AG3)&gt;0,SUM(LARGE(Y3:AG3,1)+LARGE(Y3:AG3,2)+LARGE(Y3:AG3,3)+LARGE(Y3:AG3,4)+LARGE(Y3:AG3,5)+LARGE(Y3:AG3,6)+LARGE(Y3:AG3,7))," ")</f>
        <v>155</v>
      </c>
      <c r="F3" s="21">
        <v>1</v>
      </c>
      <c r="G3" s="22">
        <f>VLOOKUP(F3,$Y$81:$Z$96,2)</f>
        <v>25</v>
      </c>
      <c r="H3" s="21">
        <v>1</v>
      </c>
      <c r="I3" s="22">
        <f>VLOOKUP(H3,$Y$81:$Z$96,2)</f>
        <v>25</v>
      </c>
      <c r="J3" s="21">
        <v>1</v>
      </c>
      <c r="K3" s="22">
        <f>VLOOKUP(J3,$Y$81:$Z$96,2)</f>
        <v>25</v>
      </c>
      <c r="L3" s="21"/>
      <c r="M3" s="55" t="s">
        <v>140</v>
      </c>
      <c r="N3" s="21">
        <v>2</v>
      </c>
      <c r="O3" s="22">
        <f>VLOOKUP(N3,$Y$81:$Z$96,2)</f>
        <v>20</v>
      </c>
      <c r="P3" s="21">
        <v>2</v>
      </c>
      <c r="Q3" s="22">
        <v>30</v>
      </c>
      <c r="R3" s="21">
        <v>2</v>
      </c>
      <c r="S3" s="22">
        <v>30</v>
      </c>
      <c r="T3" s="23"/>
      <c r="U3" s="22"/>
      <c r="V3" s="24"/>
      <c r="W3" s="22"/>
      <c r="Y3" s="8">
        <f>G3</f>
        <v>25</v>
      </c>
      <c r="Z3" s="8">
        <f>+I3</f>
        <v>25</v>
      </c>
      <c r="AA3" s="8">
        <f>+K3</f>
        <v>25</v>
      </c>
      <c r="AB3" s="8" t="str">
        <f>+M3</f>
        <v>DNS</v>
      </c>
      <c r="AC3" s="8">
        <f>+O3</f>
        <v>20</v>
      </c>
      <c r="AD3" s="8">
        <f>+Q3</f>
        <v>30</v>
      </c>
      <c r="AE3" s="8">
        <f>+S3</f>
        <v>30</v>
      </c>
      <c r="AF3" s="8">
        <f>+U3</f>
        <v>0</v>
      </c>
      <c r="AG3" s="8">
        <f>+W3</f>
        <v>0</v>
      </c>
      <c r="AI3" s="23"/>
      <c r="AJ3" s="22"/>
      <c r="AK3" s="24"/>
      <c r="AL3" s="22"/>
    </row>
    <row r="4" spans="1:38" ht="15" customHeight="1" thickBot="1" x14ac:dyDescent="0.3">
      <c r="A4" s="77" t="s">
        <v>28</v>
      </c>
      <c r="B4" s="49" t="s">
        <v>76</v>
      </c>
      <c r="C4" s="49" t="s">
        <v>47</v>
      </c>
      <c r="D4" s="81">
        <v>2008</v>
      </c>
      <c r="E4" s="80">
        <f t="shared" si="0"/>
        <v>140</v>
      </c>
      <c r="F4" s="21">
        <v>2</v>
      </c>
      <c r="G4" s="22">
        <f>VLOOKUP(F4,$Y$81:$Z$96,2)</f>
        <v>20</v>
      </c>
      <c r="H4" s="21">
        <v>2</v>
      </c>
      <c r="I4" s="22">
        <f>VLOOKUP(H4,$Y$81:$Z$96,2)</f>
        <v>20</v>
      </c>
      <c r="J4" s="21">
        <v>2</v>
      </c>
      <c r="K4" s="22">
        <f>VLOOKUP(J4,$Y$81:$Z$96,2)</f>
        <v>20</v>
      </c>
      <c r="L4" s="21">
        <v>1</v>
      </c>
      <c r="M4" s="22">
        <f>VLOOKUP(L4,$Y$81:$Z$96,2)</f>
        <v>25</v>
      </c>
      <c r="N4" s="21"/>
      <c r="O4" s="55" t="s">
        <v>156</v>
      </c>
      <c r="P4" s="21">
        <v>1</v>
      </c>
      <c r="Q4" s="22">
        <v>38</v>
      </c>
      <c r="R4" s="21">
        <v>5</v>
      </c>
      <c r="S4" s="22">
        <v>17</v>
      </c>
      <c r="T4" s="23"/>
      <c r="U4" s="22"/>
      <c r="V4" s="23"/>
      <c r="W4" s="22"/>
      <c r="Y4" s="8">
        <f t="shared" ref="Y4:Y14" si="1">G4</f>
        <v>20</v>
      </c>
      <c r="Z4" s="8">
        <f t="shared" ref="Z4:Z14" si="2">+I4</f>
        <v>20</v>
      </c>
      <c r="AA4" s="8">
        <f t="shared" ref="AA4:AA14" si="3">+K4</f>
        <v>20</v>
      </c>
      <c r="AB4" s="8">
        <f t="shared" ref="AB4:AB14" si="4">+M4</f>
        <v>25</v>
      </c>
      <c r="AC4" s="8" t="str">
        <f t="shared" ref="AC4:AC14" si="5">+O4</f>
        <v>DSQ</v>
      </c>
      <c r="AD4" s="8">
        <f t="shared" ref="AD4:AD14" si="6">+Q4</f>
        <v>38</v>
      </c>
      <c r="AE4" s="8">
        <f t="shared" ref="AE4:AE14" si="7">+S4</f>
        <v>17</v>
      </c>
      <c r="AF4" s="8">
        <f t="shared" ref="AF4:AF14" si="8">+U4</f>
        <v>0</v>
      </c>
      <c r="AG4" s="8">
        <f t="shared" ref="AG4:AG14" si="9">+W4</f>
        <v>0</v>
      </c>
      <c r="AI4" s="23"/>
      <c r="AJ4" s="22"/>
      <c r="AK4" s="23"/>
      <c r="AL4" s="22"/>
    </row>
    <row r="5" spans="1:38" ht="15" customHeight="1" thickBot="1" x14ac:dyDescent="0.3">
      <c r="A5" s="77" t="s">
        <v>29</v>
      </c>
      <c r="B5" s="49" t="s">
        <v>78</v>
      </c>
      <c r="C5" s="49" t="s">
        <v>55</v>
      </c>
      <c r="D5" s="81">
        <v>2009</v>
      </c>
      <c r="E5" s="80">
        <f t="shared" si="0"/>
        <v>88</v>
      </c>
      <c r="F5" s="21">
        <v>5</v>
      </c>
      <c r="G5" s="22">
        <f>VLOOKUP(F5,$Y$81:$Z$96,2)</f>
        <v>11</v>
      </c>
      <c r="H5" s="21">
        <v>3</v>
      </c>
      <c r="I5" s="22">
        <f>VLOOKUP(H5,$Y$81:$Z$96,2)</f>
        <v>15</v>
      </c>
      <c r="J5" s="21">
        <v>3</v>
      </c>
      <c r="K5" s="22">
        <f>VLOOKUP(J5,$Y$81:$Z$96,2)</f>
        <v>15</v>
      </c>
      <c r="L5" s="21">
        <v>2</v>
      </c>
      <c r="M5" s="22">
        <f>VLOOKUP(L5,$Y$81:$Z$96,2)</f>
        <v>20</v>
      </c>
      <c r="N5" s="21">
        <v>4</v>
      </c>
      <c r="O5" s="43">
        <f>VLOOKUP(N5,$Y$81:$Z$96,2)</f>
        <v>12</v>
      </c>
      <c r="P5" s="21">
        <v>6</v>
      </c>
      <c r="Q5" s="22">
        <v>15</v>
      </c>
      <c r="R5" s="51"/>
      <c r="S5" s="55" t="s">
        <v>156</v>
      </c>
      <c r="T5" s="23"/>
      <c r="U5" s="22"/>
      <c r="V5" s="23"/>
      <c r="W5" s="22"/>
      <c r="Y5" s="8">
        <f t="shared" si="1"/>
        <v>11</v>
      </c>
      <c r="Z5" s="8">
        <f t="shared" si="2"/>
        <v>15</v>
      </c>
      <c r="AA5" s="8">
        <f t="shared" si="3"/>
        <v>15</v>
      </c>
      <c r="AB5" s="8">
        <f t="shared" si="4"/>
        <v>20</v>
      </c>
      <c r="AC5" s="8">
        <f t="shared" si="5"/>
        <v>12</v>
      </c>
      <c r="AD5" s="8">
        <f t="shared" si="6"/>
        <v>15</v>
      </c>
      <c r="AE5" s="8" t="str">
        <f t="shared" si="7"/>
        <v>DSQ</v>
      </c>
      <c r="AF5" s="8">
        <f t="shared" si="8"/>
        <v>0</v>
      </c>
      <c r="AG5" s="8">
        <f t="shared" si="9"/>
        <v>0</v>
      </c>
      <c r="AI5" s="23"/>
      <c r="AJ5" s="22"/>
      <c r="AK5" s="23"/>
      <c r="AL5" s="22"/>
    </row>
    <row r="6" spans="1:38" ht="15" customHeight="1" thickBot="1" x14ac:dyDescent="0.3">
      <c r="A6" s="99" t="s">
        <v>30</v>
      </c>
      <c r="B6" s="82" t="s">
        <v>174</v>
      </c>
      <c r="C6" s="100" t="s">
        <v>170</v>
      </c>
      <c r="D6" s="101">
        <v>2008</v>
      </c>
      <c r="E6" s="102">
        <f t="shared" si="0"/>
        <v>81</v>
      </c>
      <c r="F6" s="21"/>
      <c r="G6" s="54"/>
      <c r="H6" s="21"/>
      <c r="I6" s="22"/>
      <c r="J6" s="21"/>
      <c r="K6" s="22"/>
      <c r="L6" s="21"/>
      <c r="M6" s="22"/>
      <c r="N6" s="21">
        <v>1</v>
      </c>
      <c r="O6" s="22">
        <f>VLOOKUP(N6,$Y$81:$Z$96,2)</f>
        <v>25</v>
      </c>
      <c r="P6" s="21">
        <v>4</v>
      </c>
      <c r="Q6" s="35">
        <v>18</v>
      </c>
      <c r="R6" s="21">
        <v>1</v>
      </c>
      <c r="S6" s="22">
        <v>38</v>
      </c>
      <c r="T6" s="23"/>
      <c r="U6" s="22"/>
      <c r="V6" s="23"/>
      <c r="W6" s="22"/>
      <c r="Y6" s="8">
        <f t="shared" si="1"/>
        <v>0</v>
      </c>
      <c r="Z6" s="8">
        <f t="shared" si="2"/>
        <v>0</v>
      </c>
      <c r="AA6" s="8">
        <f t="shared" si="3"/>
        <v>0</v>
      </c>
      <c r="AB6" s="8">
        <f t="shared" si="4"/>
        <v>0</v>
      </c>
      <c r="AC6" s="8">
        <f t="shared" si="5"/>
        <v>25</v>
      </c>
      <c r="AD6" s="8">
        <f t="shared" si="6"/>
        <v>18</v>
      </c>
      <c r="AE6" s="8">
        <f t="shared" si="7"/>
        <v>38</v>
      </c>
      <c r="AF6" s="8">
        <f t="shared" si="8"/>
        <v>0</v>
      </c>
      <c r="AG6" s="8">
        <f t="shared" si="9"/>
        <v>0</v>
      </c>
      <c r="AI6" s="23"/>
      <c r="AJ6" s="22"/>
      <c r="AK6" s="23"/>
      <c r="AL6" s="22"/>
    </row>
    <row r="7" spans="1:38" ht="15" customHeight="1" thickBot="1" x14ac:dyDescent="0.3">
      <c r="A7" s="99" t="s">
        <v>31</v>
      </c>
      <c r="B7" s="82" t="s">
        <v>80</v>
      </c>
      <c r="C7" s="82" t="s">
        <v>46</v>
      </c>
      <c r="D7" s="101">
        <v>2008</v>
      </c>
      <c r="E7" s="102">
        <f t="shared" si="0"/>
        <v>75</v>
      </c>
      <c r="F7" s="21">
        <v>7</v>
      </c>
      <c r="G7" s="22">
        <f>VLOOKUP(F7,$Y$81:$Z$96,2)</f>
        <v>9</v>
      </c>
      <c r="H7" s="21">
        <v>6</v>
      </c>
      <c r="I7" s="22">
        <f>VLOOKUP(H7,$Y$81:$Z$96,2)</f>
        <v>10</v>
      </c>
      <c r="J7" s="21">
        <v>4</v>
      </c>
      <c r="K7" s="22">
        <f>VLOOKUP(J7,$Y$81:$Z$96,2)</f>
        <v>12</v>
      </c>
      <c r="L7" s="21">
        <v>3</v>
      </c>
      <c r="M7" s="22">
        <f>VLOOKUP(L7,$Y$81:$Z$96,2)</f>
        <v>15</v>
      </c>
      <c r="N7" s="21">
        <v>3</v>
      </c>
      <c r="O7" s="22">
        <f>VLOOKUP(N7,$Y$81:$Z$96,2)</f>
        <v>15</v>
      </c>
      <c r="P7" s="21">
        <v>7</v>
      </c>
      <c r="Q7" s="22">
        <v>14</v>
      </c>
      <c r="R7" s="21"/>
      <c r="S7" s="55" t="s">
        <v>156</v>
      </c>
      <c r="T7" s="23"/>
      <c r="U7" s="22"/>
      <c r="V7" s="23"/>
      <c r="W7" s="22"/>
      <c r="Y7" s="8">
        <f t="shared" si="1"/>
        <v>9</v>
      </c>
      <c r="Z7" s="8">
        <f t="shared" si="2"/>
        <v>10</v>
      </c>
      <c r="AA7" s="8">
        <f t="shared" si="3"/>
        <v>12</v>
      </c>
      <c r="AB7" s="8">
        <f t="shared" si="4"/>
        <v>15</v>
      </c>
      <c r="AC7" s="8">
        <f t="shared" si="5"/>
        <v>15</v>
      </c>
      <c r="AD7" s="8">
        <f t="shared" si="6"/>
        <v>14</v>
      </c>
      <c r="AE7" s="8" t="str">
        <f t="shared" si="7"/>
        <v>DSQ</v>
      </c>
      <c r="AF7" s="8">
        <f t="shared" si="8"/>
        <v>0</v>
      </c>
      <c r="AG7" s="8">
        <f t="shared" si="9"/>
        <v>0</v>
      </c>
      <c r="AI7" s="23"/>
      <c r="AJ7" s="22"/>
      <c r="AK7" s="23"/>
      <c r="AL7" s="22"/>
    </row>
    <row r="8" spans="1:38" ht="15" customHeight="1" thickBot="1" x14ac:dyDescent="0.3">
      <c r="A8" s="99" t="s">
        <v>32</v>
      </c>
      <c r="B8" s="82" t="s">
        <v>77</v>
      </c>
      <c r="C8" s="82" t="s">
        <v>55</v>
      </c>
      <c r="D8" s="101">
        <v>2008</v>
      </c>
      <c r="E8" s="102">
        <f t="shared" si="0"/>
        <v>67</v>
      </c>
      <c r="F8" s="21">
        <v>4</v>
      </c>
      <c r="G8" s="22">
        <f>VLOOKUP(F8,$Y$81:$Z$96,2)</f>
        <v>12</v>
      </c>
      <c r="H8" s="21">
        <v>4</v>
      </c>
      <c r="I8" s="22">
        <f>VLOOKUP(H8,$Y$81:$Z$96,2)</f>
        <v>12</v>
      </c>
      <c r="J8" s="21">
        <v>5</v>
      </c>
      <c r="K8" s="35">
        <v>11</v>
      </c>
      <c r="L8" s="21"/>
      <c r="M8" s="54"/>
      <c r="N8" s="21"/>
      <c r="O8" s="22"/>
      <c r="P8" s="21">
        <v>5</v>
      </c>
      <c r="Q8" s="22">
        <v>17</v>
      </c>
      <c r="R8" s="21">
        <v>6</v>
      </c>
      <c r="S8" s="22">
        <v>15</v>
      </c>
      <c r="T8" s="23"/>
      <c r="U8" s="22"/>
      <c r="V8" s="23"/>
      <c r="W8" s="22"/>
      <c r="Y8" s="8">
        <f t="shared" si="1"/>
        <v>12</v>
      </c>
      <c r="Z8" s="8">
        <f t="shared" si="2"/>
        <v>12</v>
      </c>
      <c r="AA8" s="8">
        <f t="shared" si="3"/>
        <v>11</v>
      </c>
      <c r="AB8" s="8">
        <f t="shared" si="4"/>
        <v>0</v>
      </c>
      <c r="AC8" s="8">
        <f t="shared" si="5"/>
        <v>0</v>
      </c>
      <c r="AD8" s="8">
        <f t="shared" si="6"/>
        <v>17</v>
      </c>
      <c r="AE8" s="8">
        <f t="shared" si="7"/>
        <v>15</v>
      </c>
      <c r="AF8" s="8">
        <f t="shared" si="8"/>
        <v>0</v>
      </c>
      <c r="AG8" s="8">
        <f t="shared" si="9"/>
        <v>0</v>
      </c>
      <c r="AI8" s="23"/>
      <c r="AJ8" s="22"/>
      <c r="AK8" s="23"/>
      <c r="AL8" s="22"/>
    </row>
    <row r="9" spans="1:38" ht="15" customHeight="1" thickBot="1" x14ac:dyDescent="0.3">
      <c r="A9" s="99" t="s">
        <v>33</v>
      </c>
      <c r="B9" s="82" t="s">
        <v>164</v>
      </c>
      <c r="C9" s="82" t="s">
        <v>55</v>
      </c>
      <c r="D9" s="101">
        <v>2009</v>
      </c>
      <c r="E9" s="102">
        <f t="shared" si="0"/>
        <v>56</v>
      </c>
      <c r="F9" s="21">
        <v>3</v>
      </c>
      <c r="G9" s="22">
        <f>VLOOKUP(F9,$Y$81:$Z$96,2)</f>
        <v>15</v>
      </c>
      <c r="H9" s="21">
        <v>5</v>
      </c>
      <c r="I9" s="22">
        <f>VLOOKUP(H9,$Y$81:$Z$96,2)</f>
        <v>11</v>
      </c>
      <c r="J9" s="21">
        <v>7</v>
      </c>
      <c r="K9" s="22">
        <f>VLOOKUP(J9,$Y$81:$Z$96,2)</f>
        <v>9</v>
      </c>
      <c r="L9" s="21">
        <v>6</v>
      </c>
      <c r="M9" s="22">
        <f>VLOOKUP(L9,$Y$81:$Z$96,2)</f>
        <v>10</v>
      </c>
      <c r="N9" s="21"/>
      <c r="O9" s="56" t="s">
        <v>156</v>
      </c>
      <c r="P9" s="24">
        <v>9</v>
      </c>
      <c r="Q9" s="22">
        <v>11</v>
      </c>
      <c r="R9" s="24"/>
      <c r="S9" s="39" t="s">
        <v>156</v>
      </c>
      <c r="T9" s="23"/>
      <c r="U9" s="22"/>
      <c r="V9" s="23"/>
      <c r="W9" s="22"/>
      <c r="Y9" s="8">
        <f t="shared" si="1"/>
        <v>15</v>
      </c>
      <c r="Z9" s="8">
        <f t="shared" si="2"/>
        <v>11</v>
      </c>
      <c r="AA9" s="8">
        <f t="shared" si="3"/>
        <v>9</v>
      </c>
      <c r="AB9" s="8">
        <f t="shared" si="4"/>
        <v>10</v>
      </c>
      <c r="AC9" s="8" t="str">
        <f t="shared" si="5"/>
        <v>DSQ</v>
      </c>
      <c r="AD9" s="8">
        <f t="shared" si="6"/>
        <v>11</v>
      </c>
      <c r="AE9" s="8" t="str">
        <f t="shared" si="7"/>
        <v>DSQ</v>
      </c>
      <c r="AF9" s="8">
        <f t="shared" si="8"/>
        <v>0</v>
      </c>
      <c r="AG9" s="8">
        <f t="shared" si="9"/>
        <v>0</v>
      </c>
      <c r="AI9" s="23"/>
      <c r="AJ9" s="22"/>
      <c r="AK9" s="23"/>
      <c r="AL9" s="22"/>
    </row>
    <row r="10" spans="1:38" ht="15" customHeight="1" thickBot="1" x14ac:dyDescent="0.3">
      <c r="A10" s="99" t="s">
        <v>34</v>
      </c>
      <c r="B10" s="82" t="s">
        <v>82</v>
      </c>
      <c r="C10" s="82" t="s">
        <v>55</v>
      </c>
      <c r="D10" s="101">
        <v>2008</v>
      </c>
      <c r="E10" s="102">
        <f t="shared" si="0"/>
        <v>48</v>
      </c>
      <c r="F10" s="21">
        <v>8</v>
      </c>
      <c r="G10" s="22">
        <f>VLOOKUP(F10,$Y$81:$Z$96,2)</f>
        <v>8</v>
      </c>
      <c r="H10" s="21">
        <v>8</v>
      </c>
      <c r="I10" s="22">
        <f>VLOOKUP(H10,$Y$81:$Z$96,2)</f>
        <v>8</v>
      </c>
      <c r="J10" s="21">
        <v>6</v>
      </c>
      <c r="K10" s="22">
        <f>VLOOKUP(J10,$Y$81:$Z$96,2)</f>
        <v>10</v>
      </c>
      <c r="L10" s="21">
        <v>5</v>
      </c>
      <c r="M10" s="22">
        <f>VLOOKUP(L10,$Y$81:$Z$96,2)</f>
        <v>11</v>
      </c>
      <c r="N10" s="21">
        <v>5</v>
      </c>
      <c r="O10" s="22">
        <f>VLOOKUP(N10,$Y$81:$Z$96,2)</f>
        <v>11</v>
      </c>
      <c r="P10" s="21"/>
      <c r="Q10" s="55" t="s">
        <v>140</v>
      </c>
      <c r="R10" s="21"/>
      <c r="S10" s="39" t="s">
        <v>156</v>
      </c>
      <c r="T10" s="23"/>
      <c r="U10" s="22"/>
      <c r="V10" s="23"/>
      <c r="W10" s="22"/>
      <c r="Y10" s="8">
        <f t="shared" si="1"/>
        <v>8</v>
      </c>
      <c r="Z10" s="8">
        <f t="shared" si="2"/>
        <v>8</v>
      </c>
      <c r="AA10" s="8">
        <f t="shared" si="3"/>
        <v>10</v>
      </c>
      <c r="AB10" s="8">
        <f t="shared" si="4"/>
        <v>11</v>
      </c>
      <c r="AC10" s="8">
        <f t="shared" si="5"/>
        <v>11</v>
      </c>
      <c r="AD10" s="8" t="str">
        <f t="shared" si="6"/>
        <v>DNS</v>
      </c>
      <c r="AE10" s="8" t="str">
        <f t="shared" si="7"/>
        <v>DSQ</v>
      </c>
      <c r="AF10" s="8">
        <f t="shared" si="8"/>
        <v>0</v>
      </c>
      <c r="AG10" s="8">
        <f t="shared" si="9"/>
        <v>0</v>
      </c>
      <c r="AI10" s="23"/>
      <c r="AJ10" s="22"/>
      <c r="AK10" s="23"/>
      <c r="AL10" s="22"/>
    </row>
    <row r="11" spans="1:38" ht="15" customHeight="1" thickBot="1" x14ac:dyDescent="0.3">
      <c r="A11" s="99" t="s">
        <v>35</v>
      </c>
      <c r="B11" s="82" t="s">
        <v>79</v>
      </c>
      <c r="C11" s="82" t="s">
        <v>55</v>
      </c>
      <c r="D11" s="101">
        <v>2009</v>
      </c>
      <c r="E11" s="102">
        <f t="shared" si="0"/>
        <v>46</v>
      </c>
      <c r="F11" s="21">
        <v>6</v>
      </c>
      <c r="G11" s="22">
        <f>VLOOKUP(F11,$Y$81:$Z$96,2)</f>
        <v>10</v>
      </c>
      <c r="H11" s="21"/>
      <c r="I11" s="54"/>
      <c r="J11" s="21"/>
      <c r="K11" s="22"/>
      <c r="L11" s="21">
        <v>7</v>
      </c>
      <c r="M11" s="35">
        <v>9</v>
      </c>
      <c r="N11" s="21"/>
      <c r="O11" s="22"/>
      <c r="P11" s="21">
        <v>10</v>
      </c>
      <c r="Q11" s="22">
        <v>9</v>
      </c>
      <c r="R11" s="21">
        <v>4</v>
      </c>
      <c r="S11" s="22">
        <v>18</v>
      </c>
      <c r="T11" s="23"/>
      <c r="U11" s="22"/>
      <c r="V11" s="23"/>
      <c r="W11" s="22"/>
      <c r="Y11" s="8">
        <f t="shared" si="1"/>
        <v>10</v>
      </c>
      <c r="Z11" s="8">
        <f t="shared" si="2"/>
        <v>0</v>
      </c>
      <c r="AA11" s="8">
        <f t="shared" si="3"/>
        <v>0</v>
      </c>
      <c r="AB11" s="8">
        <f t="shared" si="4"/>
        <v>9</v>
      </c>
      <c r="AC11" s="8">
        <f t="shared" si="5"/>
        <v>0</v>
      </c>
      <c r="AD11" s="8">
        <f t="shared" si="6"/>
        <v>9</v>
      </c>
      <c r="AE11" s="8">
        <f t="shared" si="7"/>
        <v>18</v>
      </c>
      <c r="AF11" s="8">
        <f t="shared" si="8"/>
        <v>0</v>
      </c>
      <c r="AG11" s="8">
        <f t="shared" si="9"/>
        <v>0</v>
      </c>
      <c r="AI11" s="23"/>
      <c r="AJ11" s="22"/>
      <c r="AK11" s="23"/>
      <c r="AL11" s="22"/>
    </row>
    <row r="12" spans="1:38" ht="15" customHeight="1" thickBot="1" x14ac:dyDescent="0.3">
      <c r="A12" s="99" t="s">
        <v>36</v>
      </c>
      <c r="B12" s="82" t="s">
        <v>178</v>
      </c>
      <c r="C12" s="82" t="s">
        <v>46</v>
      </c>
      <c r="D12" s="101">
        <v>2008</v>
      </c>
      <c r="E12" s="102">
        <f t="shared" si="0"/>
        <v>46</v>
      </c>
      <c r="F12" s="21"/>
      <c r="G12" s="54"/>
      <c r="H12" s="21"/>
      <c r="I12" s="22"/>
      <c r="J12" s="21"/>
      <c r="K12" s="22"/>
      <c r="L12" s="21"/>
      <c r="M12" s="22"/>
      <c r="N12" s="21"/>
      <c r="O12" s="43"/>
      <c r="P12" s="21">
        <v>3</v>
      </c>
      <c r="Q12" s="22">
        <v>23</v>
      </c>
      <c r="R12" s="21">
        <v>3</v>
      </c>
      <c r="S12" s="43">
        <v>23</v>
      </c>
      <c r="T12" s="23"/>
      <c r="U12" s="22"/>
      <c r="V12" s="23"/>
      <c r="W12" s="22"/>
      <c r="Y12" s="8">
        <f t="shared" si="1"/>
        <v>0</v>
      </c>
      <c r="Z12" s="8">
        <f t="shared" si="2"/>
        <v>0</v>
      </c>
      <c r="AA12" s="8">
        <f t="shared" si="3"/>
        <v>0</v>
      </c>
      <c r="AB12" s="8">
        <f t="shared" si="4"/>
        <v>0</v>
      </c>
      <c r="AC12" s="8">
        <f t="shared" si="5"/>
        <v>0</v>
      </c>
      <c r="AD12" s="8">
        <f t="shared" si="6"/>
        <v>23</v>
      </c>
      <c r="AE12" s="8">
        <f t="shared" si="7"/>
        <v>23</v>
      </c>
      <c r="AF12" s="8">
        <f t="shared" si="8"/>
        <v>0</v>
      </c>
      <c r="AG12" s="8">
        <f t="shared" si="9"/>
        <v>0</v>
      </c>
      <c r="AI12" s="23"/>
      <c r="AJ12" s="22"/>
      <c r="AK12" s="23"/>
      <c r="AL12" s="22"/>
    </row>
    <row r="13" spans="1:38" ht="15" customHeight="1" thickBot="1" x14ac:dyDescent="0.3">
      <c r="A13" s="99" t="s">
        <v>37</v>
      </c>
      <c r="B13" s="82" t="s">
        <v>153</v>
      </c>
      <c r="C13" s="82" t="s">
        <v>55</v>
      </c>
      <c r="D13" s="101">
        <v>2008</v>
      </c>
      <c r="E13" s="102">
        <f t="shared" si="0"/>
        <v>41</v>
      </c>
      <c r="F13" s="21"/>
      <c r="G13" s="22"/>
      <c r="H13" s="21">
        <v>7</v>
      </c>
      <c r="I13" s="22">
        <f>VLOOKUP(H13,$Y$81:$Z$96,2)</f>
        <v>9</v>
      </c>
      <c r="J13" s="21">
        <v>8</v>
      </c>
      <c r="K13" s="22">
        <f>VLOOKUP(J13,$Y$81:$Z$96,2)</f>
        <v>8</v>
      </c>
      <c r="L13" s="21">
        <v>4</v>
      </c>
      <c r="M13" s="22">
        <f>VLOOKUP(L13,$Y$81:$Z$96,2)</f>
        <v>12</v>
      </c>
      <c r="N13" s="21"/>
      <c r="O13" s="56" t="s">
        <v>156</v>
      </c>
      <c r="P13" s="21">
        <v>8</v>
      </c>
      <c r="Q13" s="22">
        <v>12</v>
      </c>
      <c r="R13" s="21"/>
      <c r="S13" s="44" t="s">
        <v>156</v>
      </c>
      <c r="T13" s="23"/>
      <c r="U13" s="22"/>
      <c r="V13" s="23"/>
      <c r="W13" s="22"/>
      <c r="Y13" s="8">
        <f t="shared" si="1"/>
        <v>0</v>
      </c>
      <c r="Z13" s="8">
        <f t="shared" si="2"/>
        <v>9</v>
      </c>
      <c r="AA13" s="8">
        <f t="shared" si="3"/>
        <v>8</v>
      </c>
      <c r="AB13" s="8">
        <f t="shared" si="4"/>
        <v>12</v>
      </c>
      <c r="AC13" s="8" t="str">
        <f t="shared" si="5"/>
        <v>DSQ</v>
      </c>
      <c r="AD13" s="8">
        <f t="shared" si="6"/>
        <v>12</v>
      </c>
      <c r="AE13" s="8" t="str">
        <f t="shared" si="7"/>
        <v>DSQ</v>
      </c>
      <c r="AF13" s="8">
        <f t="shared" si="8"/>
        <v>0</v>
      </c>
      <c r="AG13" s="8">
        <f t="shared" si="9"/>
        <v>0</v>
      </c>
      <c r="AI13" s="23"/>
      <c r="AJ13" s="22"/>
      <c r="AK13" s="23"/>
      <c r="AL13" s="22"/>
    </row>
    <row r="14" spans="1:38" ht="15" customHeight="1" thickBot="1" x14ac:dyDescent="0.3">
      <c r="A14" s="99" t="s">
        <v>38</v>
      </c>
      <c r="B14" s="82" t="s">
        <v>81</v>
      </c>
      <c r="C14" s="82" t="s">
        <v>55</v>
      </c>
      <c r="D14" s="101">
        <v>2008</v>
      </c>
      <c r="E14" s="102">
        <f t="shared" si="0"/>
        <v>21</v>
      </c>
      <c r="F14" s="21">
        <v>9</v>
      </c>
      <c r="G14" s="35">
        <v>7</v>
      </c>
      <c r="H14" s="21">
        <v>9</v>
      </c>
      <c r="I14" s="22">
        <f>VLOOKUP(H14,$Y$81:$Z$96,2)</f>
        <v>7</v>
      </c>
      <c r="J14" s="21">
        <v>9</v>
      </c>
      <c r="K14" s="22">
        <f>VLOOKUP(J14,$Y$81:$Z$96,2)</f>
        <v>7</v>
      </c>
      <c r="L14" s="21"/>
      <c r="M14" s="54"/>
      <c r="N14" s="21"/>
      <c r="O14" s="22"/>
      <c r="P14" s="21"/>
      <c r="Q14" s="22"/>
      <c r="R14" s="21"/>
      <c r="S14" s="22"/>
      <c r="T14" s="23"/>
      <c r="U14" s="22"/>
      <c r="V14" s="23"/>
      <c r="W14" s="22"/>
      <c r="Y14" s="8">
        <f t="shared" si="1"/>
        <v>7</v>
      </c>
      <c r="Z14" s="8">
        <f t="shared" si="2"/>
        <v>7</v>
      </c>
      <c r="AA14" s="8">
        <f t="shared" si="3"/>
        <v>7</v>
      </c>
      <c r="AB14" s="8">
        <f t="shared" si="4"/>
        <v>0</v>
      </c>
      <c r="AC14" s="8">
        <f t="shared" si="5"/>
        <v>0</v>
      </c>
      <c r="AD14" s="8">
        <f t="shared" si="6"/>
        <v>0</v>
      </c>
      <c r="AE14" s="8">
        <f t="shared" si="7"/>
        <v>0</v>
      </c>
      <c r="AF14" s="8">
        <f t="shared" si="8"/>
        <v>0</v>
      </c>
      <c r="AG14" s="8">
        <f t="shared" si="9"/>
        <v>0</v>
      </c>
      <c r="AI14" s="23"/>
      <c r="AJ14" s="22"/>
      <c r="AK14" s="23"/>
      <c r="AL14" s="22"/>
    </row>
    <row r="15" spans="1:38" s="10" customFormat="1" ht="3.6" customHeight="1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38" ht="111" customHeight="1" thickBot="1" x14ac:dyDescent="0.3">
      <c r="A16" s="149" t="s">
        <v>211</v>
      </c>
      <c r="B16" s="150"/>
      <c r="C16" s="150"/>
      <c r="D16" s="150"/>
      <c r="E16" s="151"/>
      <c r="F16" s="145" t="s">
        <v>9</v>
      </c>
      <c r="G16" s="146"/>
      <c r="H16" s="152" t="s">
        <v>8</v>
      </c>
      <c r="I16" s="153"/>
      <c r="J16" s="152" t="s">
        <v>7</v>
      </c>
      <c r="K16" s="153"/>
      <c r="L16" s="154" t="s">
        <v>16</v>
      </c>
      <c r="M16" s="155"/>
      <c r="N16" s="145" t="s">
        <v>17</v>
      </c>
      <c r="O16" s="146"/>
      <c r="P16" s="147" t="s">
        <v>10</v>
      </c>
      <c r="Q16" s="148"/>
      <c r="R16" s="147" t="s">
        <v>11</v>
      </c>
      <c r="S16" s="148"/>
      <c r="T16" s="141" t="s">
        <v>12</v>
      </c>
      <c r="U16" s="142"/>
      <c r="V16" s="141" t="s">
        <v>13</v>
      </c>
      <c r="W16" s="142"/>
      <c r="AI16" s="141" t="s">
        <v>14</v>
      </c>
      <c r="AJ16" s="142"/>
      <c r="AK16" s="143" t="s">
        <v>15</v>
      </c>
      <c r="AL16" s="144"/>
    </row>
    <row r="17" spans="1:38" s="11" customFormat="1" ht="49.2" customHeight="1" thickBot="1" x14ac:dyDescent="0.25">
      <c r="A17" s="4" t="s">
        <v>0</v>
      </c>
      <c r="B17" s="2" t="s">
        <v>1</v>
      </c>
      <c r="C17" s="32" t="s">
        <v>6</v>
      </c>
      <c r="D17" s="3" t="s">
        <v>2</v>
      </c>
      <c r="E17" s="4" t="s">
        <v>3</v>
      </c>
      <c r="F17" s="4" t="s">
        <v>4</v>
      </c>
      <c r="G17" s="4" t="s">
        <v>5</v>
      </c>
      <c r="H17" s="4" t="s">
        <v>4</v>
      </c>
      <c r="I17" s="4" t="s">
        <v>5</v>
      </c>
      <c r="J17" s="4" t="s">
        <v>4</v>
      </c>
      <c r="K17" s="4" t="s">
        <v>5</v>
      </c>
      <c r="L17" s="4" t="s">
        <v>4</v>
      </c>
      <c r="M17" s="4" t="s">
        <v>5</v>
      </c>
      <c r="N17" s="4" t="s">
        <v>4</v>
      </c>
      <c r="O17" s="4" t="s">
        <v>5</v>
      </c>
      <c r="P17" s="4" t="s">
        <v>4</v>
      </c>
      <c r="Q17" s="4" t="s">
        <v>5</v>
      </c>
      <c r="R17" s="4" t="s">
        <v>4</v>
      </c>
      <c r="S17" s="4" t="s">
        <v>5</v>
      </c>
      <c r="T17" s="5" t="s">
        <v>4</v>
      </c>
      <c r="U17" s="4" t="s">
        <v>5</v>
      </c>
      <c r="V17" s="4" t="s">
        <v>4</v>
      </c>
      <c r="W17" s="4" t="s">
        <v>5</v>
      </c>
      <c r="AI17" s="5" t="s">
        <v>4</v>
      </c>
      <c r="AJ17" s="4" t="s">
        <v>5</v>
      </c>
      <c r="AK17" s="4" t="s">
        <v>4</v>
      </c>
      <c r="AL17" s="4" t="s">
        <v>5</v>
      </c>
    </row>
    <row r="18" spans="1:38" ht="15" customHeight="1" thickBot="1" x14ac:dyDescent="0.3">
      <c r="A18" s="87" t="s">
        <v>27</v>
      </c>
      <c r="B18" s="48" t="s">
        <v>83</v>
      </c>
      <c r="C18" s="110" t="s">
        <v>105</v>
      </c>
      <c r="D18" s="88">
        <v>2008</v>
      </c>
      <c r="E18" s="89">
        <f t="shared" ref="E18:E31" si="10">IF(SUM(Y18:AG18)&gt;0,SUM(LARGE(Y18:AG18,1)+LARGE(Y18:AG18,2)+LARGE(Y18:AG18,3)+LARGE(Y18:AG18,4)+LARGE(Y18:AG18,5)+LARGE(Y18:AG18,6)+LARGE(Y18:AG18,7))," ")</f>
        <v>168</v>
      </c>
      <c r="F18" s="21">
        <v>1</v>
      </c>
      <c r="G18" s="22">
        <f>VLOOKUP(F18,$Y$81:$Z$96,2)</f>
        <v>25</v>
      </c>
      <c r="H18" s="21">
        <v>1</v>
      </c>
      <c r="I18" s="22">
        <f t="shared" ref="I18:I24" si="11">VLOOKUP(H18,$Y$81:$Z$96,2)</f>
        <v>25</v>
      </c>
      <c r="J18" s="21">
        <v>1</v>
      </c>
      <c r="K18" s="22">
        <f t="shared" ref="K18:K25" si="12">VLOOKUP(J18,$Y$81:$Z$96,2)</f>
        <v>25</v>
      </c>
      <c r="L18" s="21">
        <v>1</v>
      </c>
      <c r="M18" s="22">
        <f>VLOOKUP(L18,$Y$81:$Z$96,2)</f>
        <v>25</v>
      </c>
      <c r="N18" s="21">
        <v>2</v>
      </c>
      <c r="O18" s="54"/>
      <c r="P18" s="21">
        <v>2</v>
      </c>
      <c r="Q18" s="22">
        <v>30</v>
      </c>
      <c r="R18" s="21">
        <v>1</v>
      </c>
      <c r="S18" s="22">
        <v>38</v>
      </c>
      <c r="T18" s="23"/>
      <c r="U18" s="22"/>
      <c r="V18" s="24"/>
      <c r="W18" s="22"/>
      <c r="Y18" s="8">
        <f>G18</f>
        <v>25</v>
      </c>
      <c r="Z18" s="8">
        <f>+I18</f>
        <v>25</v>
      </c>
      <c r="AA18" s="8">
        <f>+K18</f>
        <v>25</v>
      </c>
      <c r="AB18" s="8">
        <f>+M18</f>
        <v>25</v>
      </c>
      <c r="AC18" s="8">
        <f>+O18</f>
        <v>0</v>
      </c>
      <c r="AD18" s="8">
        <f>+Q18</f>
        <v>30</v>
      </c>
      <c r="AE18" s="8">
        <f>+S18</f>
        <v>38</v>
      </c>
      <c r="AF18" s="8">
        <f>+U18</f>
        <v>0</v>
      </c>
      <c r="AG18" s="8">
        <f>+W18</f>
        <v>0</v>
      </c>
      <c r="AI18" s="23"/>
      <c r="AJ18" s="22"/>
      <c r="AK18" s="24"/>
      <c r="AL18" s="22"/>
    </row>
    <row r="19" spans="1:38" ht="15" customHeight="1" thickBot="1" x14ac:dyDescent="0.3">
      <c r="A19" s="87" t="s">
        <v>28</v>
      </c>
      <c r="B19" s="48" t="s">
        <v>85</v>
      </c>
      <c r="C19" s="110" t="s">
        <v>105</v>
      </c>
      <c r="D19" s="88">
        <v>2008</v>
      </c>
      <c r="E19" s="89">
        <f t="shared" si="10"/>
        <v>112</v>
      </c>
      <c r="F19" s="21">
        <v>3</v>
      </c>
      <c r="G19" s="22">
        <f>VLOOKUP(F19,$Y$81:$Z$96,2)</f>
        <v>15</v>
      </c>
      <c r="H19" s="21">
        <v>2</v>
      </c>
      <c r="I19" s="22">
        <f t="shared" si="11"/>
        <v>20</v>
      </c>
      <c r="J19" s="21">
        <v>3</v>
      </c>
      <c r="K19" s="22">
        <f t="shared" si="12"/>
        <v>15</v>
      </c>
      <c r="L19" s="21">
        <v>3</v>
      </c>
      <c r="M19" s="22">
        <f>VLOOKUP(L19,$Y$81:$Z$96,2)</f>
        <v>15</v>
      </c>
      <c r="N19" s="21"/>
      <c r="O19" s="56" t="s">
        <v>156</v>
      </c>
      <c r="P19" s="21">
        <v>5</v>
      </c>
      <c r="Q19" s="22">
        <v>17</v>
      </c>
      <c r="R19" s="21">
        <v>2</v>
      </c>
      <c r="S19" s="43">
        <v>30</v>
      </c>
      <c r="T19" s="23"/>
      <c r="U19" s="22"/>
      <c r="V19" s="24"/>
      <c r="W19" s="22"/>
      <c r="Y19" s="8">
        <f t="shared" ref="Y19:Y39" si="13">G19</f>
        <v>15</v>
      </c>
      <c r="Z19" s="8">
        <f t="shared" ref="Z19:Z39" si="14">+I19</f>
        <v>20</v>
      </c>
      <c r="AA19" s="8">
        <f t="shared" ref="AA19:AA39" si="15">+K19</f>
        <v>15</v>
      </c>
      <c r="AB19" s="8">
        <f t="shared" ref="AB19:AB39" si="16">+M19</f>
        <v>15</v>
      </c>
      <c r="AC19" s="8" t="str">
        <f t="shared" ref="AC19:AC39" si="17">+O19</f>
        <v>DSQ</v>
      </c>
      <c r="AD19" s="8">
        <f t="shared" ref="AD19:AD39" si="18">+Q19</f>
        <v>17</v>
      </c>
      <c r="AE19" s="8">
        <f t="shared" ref="AE19:AE39" si="19">+S19</f>
        <v>30</v>
      </c>
      <c r="AF19" s="8">
        <f t="shared" ref="AF19:AF39" si="20">+U19</f>
        <v>0</v>
      </c>
      <c r="AG19" s="8">
        <f t="shared" ref="AG19:AG39" si="21">+W19</f>
        <v>0</v>
      </c>
      <c r="AI19" s="23"/>
      <c r="AJ19" s="22"/>
      <c r="AK19" s="23"/>
      <c r="AL19" s="22"/>
    </row>
    <row r="20" spans="1:38" ht="15" customHeight="1" thickBot="1" x14ac:dyDescent="0.3">
      <c r="A20" s="87" t="s">
        <v>29</v>
      </c>
      <c r="B20" s="48" t="s">
        <v>90</v>
      </c>
      <c r="C20" s="92" t="s">
        <v>46</v>
      </c>
      <c r="D20" s="88">
        <v>2009</v>
      </c>
      <c r="E20" s="89">
        <f t="shared" si="10"/>
        <v>107</v>
      </c>
      <c r="F20" s="21">
        <v>8</v>
      </c>
      <c r="G20" s="54"/>
      <c r="H20" s="21">
        <v>3</v>
      </c>
      <c r="I20" s="22">
        <f t="shared" si="11"/>
        <v>15</v>
      </c>
      <c r="J20" s="21">
        <v>4</v>
      </c>
      <c r="K20" s="22">
        <f t="shared" si="12"/>
        <v>12</v>
      </c>
      <c r="L20" s="21">
        <v>7</v>
      </c>
      <c r="M20" s="22">
        <f>VLOOKUP(L20,$Y$81:$Z$96,2)</f>
        <v>9</v>
      </c>
      <c r="N20" s="21">
        <v>1</v>
      </c>
      <c r="O20" s="43">
        <f>VLOOKUP(N20,$Y$81:$Z$96,2)</f>
        <v>25</v>
      </c>
      <c r="P20" s="21">
        <v>3</v>
      </c>
      <c r="Q20" s="22">
        <v>23</v>
      </c>
      <c r="R20" s="21">
        <v>3</v>
      </c>
      <c r="S20" s="22">
        <v>23</v>
      </c>
      <c r="T20" s="23"/>
      <c r="U20" s="22"/>
      <c r="V20" s="24"/>
      <c r="W20" s="22"/>
      <c r="Y20" s="8">
        <f t="shared" si="13"/>
        <v>0</v>
      </c>
      <c r="Z20" s="8">
        <f t="shared" si="14"/>
        <v>15</v>
      </c>
      <c r="AA20" s="8">
        <f t="shared" si="15"/>
        <v>12</v>
      </c>
      <c r="AB20" s="8">
        <f t="shared" si="16"/>
        <v>9</v>
      </c>
      <c r="AC20" s="8">
        <f t="shared" si="17"/>
        <v>25</v>
      </c>
      <c r="AD20" s="8">
        <f t="shared" si="18"/>
        <v>23</v>
      </c>
      <c r="AE20" s="8">
        <f t="shared" si="19"/>
        <v>23</v>
      </c>
      <c r="AF20" s="8">
        <f t="shared" si="20"/>
        <v>0</v>
      </c>
      <c r="AG20" s="8">
        <f t="shared" si="21"/>
        <v>0</v>
      </c>
      <c r="AI20" s="23"/>
      <c r="AJ20" s="22"/>
      <c r="AK20" s="23"/>
      <c r="AL20" s="22"/>
    </row>
    <row r="21" spans="1:38" ht="15" customHeight="1" thickBot="1" x14ac:dyDescent="0.3">
      <c r="A21" s="28" t="s">
        <v>30</v>
      </c>
      <c r="B21" s="86" t="s">
        <v>84</v>
      </c>
      <c r="C21" s="45" t="s">
        <v>105</v>
      </c>
      <c r="D21" s="30">
        <v>2009</v>
      </c>
      <c r="E21" s="31">
        <f t="shared" si="10"/>
        <v>98</v>
      </c>
      <c r="F21" s="21">
        <v>2</v>
      </c>
      <c r="G21" s="22">
        <f t="shared" ref="G21:G26" si="22">VLOOKUP(F21,$Y$81:$Z$96,2)</f>
        <v>20</v>
      </c>
      <c r="H21" s="21">
        <v>4</v>
      </c>
      <c r="I21" s="22">
        <f t="shared" si="11"/>
        <v>12</v>
      </c>
      <c r="J21" s="21">
        <v>2</v>
      </c>
      <c r="K21" s="22">
        <f t="shared" si="12"/>
        <v>20</v>
      </c>
      <c r="L21" s="21">
        <v>2</v>
      </c>
      <c r="M21" s="43">
        <f>VLOOKUP(L21,$Y$81:$Z$96,2)</f>
        <v>20</v>
      </c>
      <c r="N21" s="21">
        <v>3</v>
      </c>
      <c r="O21" s="22">
        <f>VLOOKUP(N21,$Y$81:$Z$96,2)</f>
        <v>15</v>
      </c>
      <c r="P21" s="21">
        <v>9</v>
      </c>
      <c r="Q21" s="22">
        <v>11</v>
      </c>
      <c r="R21" s="21"/>
      <c r="S21" s="55" t="s">
        <v>156</v>
      </c>
      <c r="T21" s="23"/>
      <c r="U21" s="22"/>
      <c r="V21" s="24"/>
      <c r="W21" s="22"/>
      <c r="Y21" s="8">
        <f t="shared" si="13"/>
        <v>20</v>
      </c>
      <c r="Z21" s="8">
        <f t="shared" si="14"/>
        <v>12</v>
      </c>
      <c r="AA21" s="8">
        <f t="shared" si="15"/>
        <v>20</v>
      </c>
      <c r="AB21" s="8">
        <f t="shared" si="16"/>
        <v>20</v>
      </c>
      <c r="AC21" s="8">
        <f t="shared" si="17"/>
        <v>15</v>
      </c>
      <c r="AD21" s="8">
        <f t="shared" si="18"/>
        <v>11</v>
      </c>
      <c r="AE21" s="8" t="str">
        <f t="shared" si="19"/>
        <v>DSQ</v>
      </c>
      <c r="AF21" s="8">
        <f t="shared" si="20"/>
        <v>0</v>
      </c>
      <c r="AG21" s="8">
        <f t="shared" si="21"/>
        <v>0</v>
      </c>
      <c r="AI21" s="23"/>
      <c r="AJ21" s="22"/>
      <c r="AK21" s="23"/>
      <c r="AL21" s="22"/>
    </row>
    <row r="22" spans="1:38" ht="15" customHeight="1" thickBot="1" x14ac:dyDescent="0.3">
      <c r="A22" s="28" t="s">
        <v>31</v>
      </c>
      <c r="B22" s="86" t="s">
        <v>87</v>
      </c>
      <c r="C22" s="29" t="s">
        <v>46</v>
      </c>
      <c r="D22" s="30">
        <v>2008</v>
      </c>
      <c r="E22" s="31">
        <f t="shared" si="10"/>
        <v>82</v>
      </c>
      <c r="F22" s="21">
        <v>5</v>
      </c>
      <c r="G22" s="22">
        <f t="shared" si="22"/>
        <v>11</v>
      </c>
      <c r="H22" s="21">
        <v>5</v>
      </c>
      <c r="I22" s="22">
        <f t="shared" si="11"/>
        <v>11</v>
      </c>
      <c r="J22" s="21">
        <v>5</v>
      </c>
      <c r="K22" s="22">
        <f t="shared" si="12"/>
        <v>11</v>
      </c>
      <c r="L22" s="21">
        <v>5</v>
      </c>
      <c r="M22" s="22">
        <f>VLOOKUP(L22,$Y$81:$Z$96,2)</f>
        <v>11</v>
      </c>
      <c r="N22" s="21"/>
      <c r="O22" s="55" t="s">
        <v>140</v>
      </c>
      <c r="P22" s="21">
        <v>1</v>
      </c>
      <c r="Q22" s="22">
        <v>38</v>
      </c>
      <c r="R22" s="21"/>
      <c r="S22" s="39" t="s">
        <v>140</v>
      </c>
      <c r="T22" s="23"/>
      <c r="U22" s="22"/>
      <c r="V22" s="24"/>
      <c r="W22" s="22"/>
      <c r="Y22" s="8">
        <f t="shared" si="13"/>
        <v>11</v>
      </c>
      <c r="Z22" s="8">
        <f t="shared" si="14"/>
        <v>11</v>
      </c>
      <c r="AA22" s="8">
        <f t="shared" si="15"/>
        <v>11</v>
      </c>
      <c r="AB22" s="8">
        <f t="shared" si="16"/>
        <v>11</v>
      </c>
      <c r="AC22" s="8" t="str">
        <f t="shared" si="17"/>
        <v>DNS</v>
      </c>
      <c r="AD22" s="8">
        <f t="shared" si="18"/>
        <v>38</v>
      </c>
      <c r="AE22" s="8" t="str">
        <f t="shared" si="19"/>
        <v>DNS</v>
      </c>
      <c r="AF22" s="8">
        <f t="shared" si="20"/>
        <v>0</v>
      </c>
      <c r="AG22" s="8">
        <f t="shared" si="21"/>
        <v>0</v>
      </c>
      <c r="AI22" s="23"/>
      <c r="AJ22" s="22"/>
      <c r="AK22" s="23"/>
      <c r="AL22" s="22"/>
    </row>
    <row r="23" spans="1:38" ht="15" customHeight="1" thickBot="1" x14ac:dyDescent="0.3">
      <c r="A23" s="28" t="s">
        <v>32</v>
      </c>
      <c r="B23" s="86" t="s">
        <v>88</v>
      </c>
      <c r="C23" s="29" t="s">
        <v>50</v>
      </c>
      <c r="D23" s="30">
        <v>2009</v>
      </c>
      <c r="E23" s="31">
        <f t="shared" si="10"/>
        <v>71</v>
      </c>
      <c r="F23" s="21">
        <v>6</v>
      </c>
      <c r="G23" s="22">
        <f t="shared" si="22"/>
        <v>10</v>
      </c>
      <c r="H23" s="21">
        <v>9</v>
      </c>
      <c r="I23" s="22">
        <f t="shared" si="11"/>
        <v>7</v>
      </c>
      <c r="J23" s="21">
        <v>9</v>
      </c>
      <c r="K23" s="22">
        <f t="shared" si="12"/>
        <v>7</v>
      </c>
      <c r="L23" s="21">
        <v>9</v>
      </c>
      <c r="M23" s="54"/>
      <c r="N23" s="21">
        <v>5</v>
      </c>
      <c r="O23" s="22">
        <f>VLOOKUP(N23,$Y$81:$Z$96,2)</f>
        <v>11</v>
      </c>
      <c r="P23" s="35">
        <v>4</v>
      </c>
      <c r="Q23" s="22">
        <v>18</v>
      </c>
      <c r="R23" s="21">
        <v>4</v>
      </c>
      <c r="S23" s="22">
        <v>18</v>
      </c>
      <c r="T23" s="23"/>
      <c r="U23" s="22"/>
      <c r="V23" s="24"/>
      <c r="W23" s="22"/>
      <c r="Y23" s="8">
        <f t="shared" si="13"/>
        <v>10</v>
      </c>
      <c r="Z23" s="8">
        <f t="shared" si="14"/>
        <v>7</v>
      </c>
      <c r="AA23" s="8">
        <f t="shared" si="15"/>
        <v>7</v>
      </c>
      <c r="AB23" s="8">
        <f t="shared" si="16"/>
        <v>0</v>
      </c>
      <c r="AC23" s="8">
        <f t="shared" si="17"/>
        <v>11</v>
      </c>
      <c r="AD23" s="8">
        <f t="shared" si="18"/>
        <v>18</v>
      </c>
      <c r="AE23" s="8">
        <f t="shared" si="19"/>
        <v>18</v>
      </c>
      <c r="AF23" s="8">
        <f t="shared" si="20"/>
        <v>0</v>
      </c>
      <c r="AG23" s="8">
        <f t="shared" si="21"/>
        <v>0</v>
      </c>
      <c r="AI23" s="23"/>
      <c r="AJ23" s="22"/>
      <c r="AK23" s="23"/>
      <c r="AL23" s="22"/>
    </row>
    <row r="24" spans="1:38" ht="15" customHeight="1" thickBot="1" x14ac:dyDescent="0.3">
      <c r="A24" s="28" t="s">
        <v>33</v>
      </c>
      <c r="B24" s="86" t="s">
        <v>86</v>
      </c>
      <c r="C24" s="46" t="s">
        <v>50</v>
      </c>
      <c r="D24" s="30">
        <v>2008</v>
      </c>
      <c r="E24" s="31">
        <f t="shared" si="10"/>
        <v>57</v>
      </c>
      <c r="F24" s="21">
        <v>4</v>
      </c>
      <c r="G24" s="22">
        <f t="shared" si="22"/>
        <v>12</v>
      </c>
      <c r="H24" s="21">
        <v>6</v>
      </c>
      <c r="I24" s="22">
        <f t="shared" si="11"/>
        <v>10</v>
      </c>
      <c r="J24" s="21">
        <v>8</v>
      </c>
      <c r="K24" s="22">
        <f t="shared" si="12"/>
        <v>8</v>
      </c>
      <c r="L24" s="21"/>
      <c r="M24" s="56" t="s">
        <v>140</v>
      </c>
      <c r="N24" s="21">
        <v>4</v>
      </c>
      <c r="O24" s="43">
        <f>VLOOKUP(N24,$Y$81:$Z$96,2)</f>
        <v>12</v>
      </c>
      <c r="P24" s="21">
        <v>6</v>
      </c>
      <c r="Q24" s="22">
        <v>15</v>
      </c>
      <c r="R24" s="21"/>
      <c r="S24" s="44" t="s">
        <v>140</v>
      </c>
      <c r="T24" s="23"/>
      <c r="U24" s="22"/>
      <c r="V24" s="24"/>
      <c r="W24" s="22"/>
      <c r="Y24" s="8">
        <f t="shared" si="13"/>
        <v>12</v>
      </c>
      <c r="Z24" s="8">
        <f t="shared" si="14"/>
        <v>10</v>
      </c>
      <c r="AA24" s="8">
        <f t="shared" si="15"/>
        <v>8</v>
      </c>
      <c r="AB24" s="8" t="str">
        <f t="shared" si="16"/>
        <v>DNS</v>
      </c>
      <c r="AC24" s="8">
        <f t="shared" si="17"/>
        <v>12</v>
      </c>
      <c r="AD24" s="8">
        <f t="shared" si="18"/>
        <v>15</v>
      </c>
      <c r="AE24" s="8" t="str">
        <f t="shared" si="19"/>
        <v>DNS</v>
      </c>
      <c r="AF24" s="8">
        <f t="shared" si="20"/>
        <v>0</v>
      </c>
      <c r="AG24" s="8">
        <f t="shared" si="21"/>
        <v>0</v>
      </c>
      <c r="AI24" s="23"/>
      <c r="AJ24" s="22"/>
      <c r="AK24" s="23"/>
      <c r="AL24" s="22"/>
    </row>
    <row r="25" spans="1:38" ht="15" customHeight="1" thickBot="1" x14ac:dyDescent="0.3">
      <c r="A25" s="28" t="s">
        <v>34</v>
      </c>
      <c r="B25" s="86" t="s">
        <v>93</v>
      </c>
      <c r="C25" s="60" t="s">
        <v>212</v>
      </c>
      <c r="D25" s="30">
        <v>2008</v>
      </c>
      <c r="E25" s="109" t="s">
        <v>213</v>
      </c>
      <c r="F25" s="21">
        <v>11</v>
      </c>
      <c r="G25" s="22">
        <f t="shared" si="22"/>
        <v>5</v>
      </c>
      <c r="H25" s="21">
        <v>12</v>
      </c>
      <c r="I25" s="35">
        <v>4</v>
      </c>
      <c r="J25" s="21">
        <v>12</v>
      </c>
      <c r="K25" s="22">
        <f t="shared" si="12"/>
        <v>4</v>
      </c>
      <c r="L25" s="21"/>
      <c r="M25" s="54"/>
      <c r="N25" s="21"/>
      <c r="O25" s="22"/>
      <c r="P25" s="111">
        <v>7</v>
      </c>
      <c r="Q25" s="112">
        <v>14</v>
      </c>
      <c r="R25" s="111">
        <v>5</v>
      </c>
      <c r="S25" s="112">
        <v>17</v>
      </c>
      <c r="T25" s="23"/>
      <c r="U25" s="22"/>
      <c r="V25" s="24"/>
      <c r="W25" s="22"/>
      <c r="Y25" s="8">
        <f t="shared" si="13"/>
        <v>5</v>
      </c>
      <c r="Z25" s="8">
        <f t="shared" si="14"/>
        <v>4</v>
      </c>
      <c r="AA25" s="8">
        <f t="shared" si="15"/>
        <v>4</v>
      </c>
      <c r="AB25" s="8">
        <f t="shared" si="16"/>
        <v>0</v>
      </c>
      <c r="AC25" s="8">
        <f t="shared" si="17"/>
        <v>0</v>
      </c>
      <c r="AD25" s="8">
        <f t="shared" si="18"/>
        <v>14</v>
      </c>
      <c r="AE25" s="8">
        <f t="shared" si="19"/>
        <v>17</v>
      </c>
      <c r="AF25" s="8">
        <f t="shared" si="20"/>
        <v>0</v>
      </c>
      <c r="AG25" s="8">
        <f t="shared" si="21"/>
        <v>0</v>
      </c>
      <c r="AI25" s="23"/>
      <c r="AJ25" s="22"/>
      <c r="AK25" s="23"/>
      <c r="AL25" s="22"/>
    </row>
    <row r="26" spans="1:38" ht="15" customHeight="1" thickBot="1" x14ac:dyDescent="0.3">
      <c r="A26" s="28" t="s">
        <v>35</v>
      </c>
      <c r="B26" s="86" t="s">
        <v>92</v>
      </c>
      <c r="C26" s="29" t="s">
        <v>55</v>
      </c>
      <c r="D26" s="30">
        <v>2008</v>
      </c>
      <c r="E26" s="31">
        <f t="shared" si="10"/>
        <v>36</v>
      </c>
      <c r="F26" s="21">
        <v>10</v>
      </c>
      <c r="G26" s="22">
        <f t="shared" si="22"/>
        <v>6</v>
      </c>
      <c r="H26" s="21"/>
      <c r="I26" s="54"/>
      <c r="J26" s="21"/>
      <c r="K26" s="22"/>
      <c r="L26" s="21">
        <v>13</v>
      </c>
      <c r="M26" s="35">
        <v>3</v>
      </c>
      <c r="N26" s="21"/>
      <c r="O26" s="22"/>
      <c r="P26" s="21">
        <v>8</v>
      </c>
      <c r="Q26" s="22">
        <v>12</v>
      </c>
      <c r="R26" s="21">
        <v>6</v>
      </c>
      <c r="S26" s="22">
        <v>15</v>
      </c>
      <c r="T26" s="23"/>
      <c r="U26" s="22"/>
      <c r="V26" s="24"/>
      <c r="W26" s="22"/>
      <c r="Y26" s="8">
        <f t="shared" si="13"/>
        <v>6</v>
      </c>
      <c r="Z26" s="8">
        <f t="shared" si="14"/>
        <v>0</v>
      </c>
      <c r="AA26" s="8">
        <f t="shared" si="15"/>
        <v>0</v>
      </c>
      <c r="AB26" s="8">
        <f t="shared" si="16"/>
        <v>3</v>
      </c>
      <c r="AC26" s="8">
        <f t="shared" si="17"/>
        <v>0</v>
      </c>
      <c r="AD26" s="8">
        <f t="shared" si="18"/>
        <v>12</v>
      </c>
      <c r="AE26" s="8">
        <f t="shared" si="19"/>
        <v>15</v>
      </c>
      <c r="AF26" s="8">
        <f t="shared" si="20"/>
        <v>0</v>
      </c>
      <c r="AG26" s="8">
        <f t="shared" si="21"/>
        <v>0</v>
      </c>
      <c r="AI26" s="23"/>
      <c r="AJ26" s="22"/>
      <c r="AK26" s="23"/>
      <c r="AL26" s="22"/>
    </row>
    <row r="27" spans="1:38" ht="15" customHeight="1" thickBot="1" x14ac:dyDescent="0.3">
      <c r="A27" s="28" t="s">
        <v>36</v>
      </c>
      <c r="B27" s="86" t="s">
        <v>96</v>
      </c>
      <c r="C27" s="29" t="s">
        <v>51</v>
      </c>
      <c r="D27" s="30">
        <v>2008</v>
      </c>
      <c r="E27" s="31">
        <f t="shared" si="10"/>
        <v>33</v>
      </c>
      <c r="F27" s="21">
        <v>14</v>
      </c>
      <c r="G27" s="35">
        <v>2</v>
      </c>
      <c r="H27" s="21">
        <v>10</v>
      </c>
      <c r="I27" s="22">
        <f>VLOOKUP(H27,$Y$81:$Z$96,2)</f>
        <v>6</v>
      </c>
      <c r="J27" s="21">
        <v>14</v>
      </c>
      <c r="K27" s="22">
        <f>VLOOKUP(J27,$Y$81:$Z$96,2)</f>
        <v>2</v>
      </c>
      <c r="L27" s="21"/>
      <c r="M27" s="54"/>
      <c r="N27" s="21"/>
      <c r="O27" s="22"/>
      <c r="P27" s="21">
        <v>10</v>
      </c>
      <c r="Q27" s="22">
        <v>9</v>
      </c>
      <c r="R27" s="21">
        <v>7</v>
      </c>
      <c r="S27" s="22">
        <v>14</v>
      </c>
      <c r="T27" s="23"/>
      <c r="U27" s="22"/>
      <c r="V27" s="24"/>
      <c r="W27" s="22"/>
      <c r="Y27" s="8">
        <f t="shared" si="13"/>
        <v>2</v>
      </c>
      <c r="Z27" s="8">
        <f t="shared" si="14"/>
        <v>6</v>
      </c>
      <c r="AA27" s="8">
        <f t="shared" si="15"/>
        <v>2</v>
      </c>
      <c r="AB27" s="8">
        <f t="shared" si="16"/>
        <v>0</v>
      </c>
      <c r="AC27" s="8">
        <f t="shared" si="17"/>
        <v>0</v>
      </c>
      <c r="AD27" s="8">
        <f t="shared" si="18"/>
        <v>9</v>
      </c>
      <c r="AE27" s="8">
        <f t="shared" si="19"/>
        <v>14</v>
      </c>
      <c r="AF27" s="8">
        <f t="shared" si="20"/>
        <v>0</v>
      </c>
      <c r="AG27" s="8">
        <f t="shared" si="21"/>
        <v>0</v>
      </c>
      <c r="AI27" s="23"/>
      <c r="AJ27" s="22"/>
      <c r="AK27" s="23"/>
      <c r="AL27" s="22"/>
    </row>
    <row r="28" spans="1:38" ht="15" customHeight="1" thickBot="1" x14ac:dyDescent="0.3">
      <c r="A28" s="28" t="s">
        <v>37</v>
      </c>
      <c r="B28" s="86" t="s">
        <v>155</v>
      </c>
      <c r="C28" s="29" t="s">
        <v>55</v>
      </c>
      <c r="D28" s="30">
        <v>2008</v>
      </c>
      <c r="E28" s="31">
        <f t="shared" si="10"/>
        <v>28</v>
      </c>
      <c r="F28" s="21"/>
      <c r="G28" s="22"/>
      <c r="H28" s="21">
        <v>8</v>
      </c>
      <c r="I28" s="22">
        <f>VLOOKUP(H28,$Y$81:$Z$96,2)</f>
        <v>8</v>
      </c>
      <c r="J28" s="21">
        <v>7</v>
      </c>
      <c r="K28" s="22">
        <f>VLOOKUP(J28,$Y$81:$Z$96,2)</f>
        <v>9</v>
      </c>
      <c r="L28" s="21">
        <v>5</v>
      </c>
      <c r="M28" s="22">
        <f>VLOOKUP(L28,$Y$81:$Z$96,2)</f>
        <v>11</v>
      </c>
      <c r="N28" s="21"/>
      <c r="O28" s="56" t="s">
        <v>140</v>
      </c>
      <c r="P28" s="21"/>
      <c r="Q28" s="22"/>
      <c r="R28" s="21"/>
      <c r="S28" s="22"/>
      <c r="T28" s="23"/>
      <c r="U28" s="22"/>
      <c r="V28" s="24"/>
      <c r="W28" s="22"/>
      <c r="Y28" s="8">
        <f t="shared" si="13"/>
        <v>0</v>
      </c>
      <c r="Z28" s="8">
        <f t="shared" si="14"/>
        <v>8</v>
      </c>
      <c r="AA28" s="8">
        <f t="shared" si="15"/>
        <v>9</v>
      </c>
      <c r="AB28" s="8">
        <f t="shared" si="16"/>
        <v>11</v>
      </c>
      <c r="AC28" s="8" t="str">
        <f t="shared" si="17"/>
        <v>DNS</v>
      </c>
      <c r="AD28" s="8">
        <f t="shared" si="18"/>
        <v>0</v>
      </c>
      <c r="AE28" s="8">
        <f t="shared" si="19"/>
        <v>0</v>
      </c>
      <c r="AF28" s="8">
        <f t="shared" si="20"/>
        <v>0</v>
      </c>
      <c r="AG28" s="8">
        <f t="shared" si="21"/>
        <v>0</v>
      </c>
      <c r="AI28" s="23"/>
      <c r="AJ28" s="22"/>
      <c r="AK28" s="23"/>
      <c r="AL28" s="22"/>
    </row>
    <row r="29" spans="1:38" ht="15" customHeight="1" thickBot="1" x14ac:dyDescent="0.3">
      <c r="A29" s="28" t="s">
        <v>38</v>
      </c>
      <c r="B29" s="86" t="s">
        <v>154</v>
      </c>
      <c r="C29" s="45" t="s">
        <v>105</v>
      </c>
      <c r="D29" s="30">
        <v>2008</v>
      </c>
      <c r="E29" s="31">
        <f t="shared" si="10"/>
        <v>27</v>
      </c>
      <c r="F29" s="21"/>
      <c r="G29" s="22"/>
      <c r="H29" s="21">
        <v>7</v>
      </c>
      <c r="I29" s="22">
        <f>VLOOKUP(H29,$Y$81:$Z$96,2)</f>
        <v>9</v>
      </c>
      <c r="J29" s="21">
        <v>6</v>
      </c>
      <c r="K29" s="22">
        <f>VLOOKUP(J29,$Y$81:$Z$96,2)</f>
        <v>10</v>
      </c>
      <c r="L29" s="21">
        <v>8</v>
      </c>
      <c r="M29" s="22">
        <f>VLOOKUP(L29,$Y$81:$Z$96,2)</f>
        <v>8</v>
      </c>
      <c r="N29" s="21"/>
      <c r="O29" s="56" t="s">
        <v>140</v>
      </c>
      <c r="P29" s="21"/>
      <c r="Q29" s="22"/>
      <c r="R29" s="21"/>
      <c r="S29" s="22"/>
      <c r="T29" s="23"/>
      <c r="U29" s="22"/>
      <c r="V29" s="24"/>
      <c r="W29" s="22"/>
      <c r="Y29" s="8">
        <f t="shared" si="13"/>
        <v>0</v>
      </c>
      <c r="Z29" s="8">
        <f t="shared" si="14"/>
        <v>9</v>
      </c>
      <c r="AA29" s="8">
        <f t="shared" si="15"/>
        <v>10</v>
      </c>
      <c r="AB29" s="8">
        <f t="shared" si="16"/>
        <v>8</v>
      </c>
      <c r="AC29" s="8" t="str">
        <f t="shared" si="17"/>
        <v>DNS</v>
      </c>
      <c r="AD29" s="8">
        <f t="shared" si="18"/>
        <v>0</v>
      </c>
      <c r="AE29" s="8">
        <f t="shared" si="19"/>
        <v>0</v>
      </c>
      <c r="AF29" s="8">
        <f t="shared" si="20"/>
        <v>0</v>
      </c>
      <c r="AG29" s="8">
        <f t="shared" si="21"/>
        <v>0</v>
      </c>
      <c r="AI29" s="23"/>
      <c r="AJ29" s="22"/>
      <c r="AK29" s="23"/>
      <c r="AL29" s="22"/>
    </row>
    <row r="30" spans="1:38" ht="15" customHeight="1" thickBot="1" x14ac:dyDescent="0.3">
      <c r="A30" s="28" t="s">
        <v>39</v>
      </c>
      <c r="B30" s="86" t="s">
        <v>89</v>
      </c>
      <c r="C30" s="45" t="s">
        <v>105</v>
      </c>
      <c r="D30" s="30">
        <v>2008</v>
      </c>
      <c r="E30" s="31">
        <f t="shared" si="10"/>
        <v>21</v>
      </c>
      <c r="F30" s="21">
        <v>7</v>
      </c>
      <c r="G30" s="22">
        <f>VLOOKUP(F30,$Y$81:$Z$96,2)</f>
        <v>9</v>
      </c>
      <c r="H30" s="21"/>
      <c r="I30" s="22"/>
      <c r="J30" s="21"/>
      <c r="K30" s="22"/>
      <c r="L30" s="21">
        <v>4</v>
      </c>
      <c r="M30" s="22">
        <f>VLOOKUP(L30,$Y$81:$Z$96,2)</f>
        <v>12</v>
      </c>
      <c r="N30" s="21"/>
      <c r="O30" s="56" t="s">
        <v>140</v>
      </c>
      <c r="P30" s="21"/>
      <c r="Q30" s="22"/>
      <c r="R30" s="21"/>
      <c r="S30" s="22"/>
      <c r="T30" s="23"/>
      <c r="U30" s="22"/>
      <c r="V30" s="24"/>
      <c r="W30" s="22"/>
      <c r="Y30" s="8">
        <f t="shared" si="13"/>
        <v>9</v>
      </c>
      <c r="Z30" s="8">
        <f t="shared" si="14"/>
        <v>0</v>
      </c>
      <c r="AA30" s="8">
        <f t="shared" si="15"/>
        <v>0</v>
      </c>
      <c r="AB30" s="8">
        <f t="shared" si="16"/>
        <v>12</v>
      </c>
      <c r="AC30" s="8" t="str">
        <f t="shared" si="17"/>
        <v>DNS</v>
      </c>
      <c r="AD30" s="8">
        <f t="shared" si="18"/>
        <v>0</v>
      </c>
      <c r="AE30" s="8">
        <f t="shared" si="19"/>
        <v>0</v>
      </c>
      <c r="AF30" s="8">
        <f t="shared" si="20"/>
        <v>0</v>
      </c>
      <c r="AG30" s="8">
        <f t="shared" si="21"/>
        <v>0</v>
      </c>
      <c r="AI30" s="23"/>
      <c r="AJ30" s="22"/>
      <c r="AK30" s="23"/>
      <c r="AL30" s="22"/>
    </row>
    <row r="31" spans="1:38" ht="15" customHeight="1" thickBot="1" x14ac:dyDescent="0.3">
      <c r="A31" s="28" t="s">
        <v>40</v>
      </c>
      <c r="B31" s="86" t="s">
        <v>94</v>
      </c>
      <c r="C31" s="29"/>
      <c r="D31" s="30">
        <v>2009</v>
      </c>
      <c r="E31" s="31">
        <f t="shared" si="10"/>
        <v>17</v>
      </c>
      <c r="F31" s="21">
        <v>12</v>
      </c>
      <c r="G31" s="22">
        <f>VLOOKUP(F31,$Y$81:$Z$96,2)</f>
        <v>4</v>
      </c>
      <c r="H31" s="21">
        <v>13</v>
      </c>
      <c r="I31" s="35">
        <v>3</v>
      </c>
      <c r="J31" s="21">
        <v>11</v>
      </c>
      <c r="K31" s="22">
        <f>VLOOKUP(J31,$Y$81:$Z$96,2)</f>
        <v>5</v>
      </c>
      <c r="L31" s="21">
        <v>11</v>
      </c>
      <c r="M31" s="22">
        <f>VLOOKUP(L31,$Y$81:$Z$96,2)</f>
        <v>5</v>
      </c>
      <c r="N31" s="21"/>
      <c r="O31" s="54"/>
      <c r="P31" s="21"/>
      <c r="Q31" s="22"/>
      <c r="R31" s="21"/>
      <c r="S31" s="22"/>
      <c r="T31" s="23"/>
      <c r="U31" s="22"/>
      <c r="V31" s="24"/>
      <c r="W31" s="22"/>
      <c r="Y31" s="8">
        <f t="shared" si="13"/>
        <v>4</v>
      </c>
      <c r="Z31" s="8">
        <f t="shared" si="14"/>
        <v>3</v>
      </c>
      <c r="AA31" s="8">
        <f t="shared" si="15"/>
        <v>5</v>
      </c>
      <c r="AB31" s="8">
        <f t="shared" si="16"/>
        <v>5</v>
      </c>
      <c r="AC31" s="8">
        <f t="shared" si="17"/>
        <v>0</v>
      </c>
      <c r="AD31" s="8">
        <f t="shared" si="18"/>
        <v>0</v>
      </c>
      <c r="AE31" s="8">
        <f t="shared" si="19"/>
        <v>0</v>
      </c>
      <c r="AF31" s="8">
        <f t="shared" si="20"/>
        <v>0</v>
      </c>
      <c r="AG31" s="8">
        <f t="shared" si="21"/>
        <v>0</v>
      </c>
      <c r="AI31" s="23"/>
      <c r="AJ31" s="22"/>
      <c r="AK31" s="23"/>
      <c r="AL31" s="22"/>
    </row>
    <row r="32" spans="1:38" ht="15" customHeight="1" thickBot="1" x14ac:dyDescent="0.3">
      <c r="A32" s="28" t="s">
        <v>41</v>
      </c>
      <c r="B32" s="86" t="s">
        <v>159</v>
      </c>
      <c r="C32" s="29" t="s">
        <v>101</v>
      </c>
      <c r="D32" s="30">
        <v>2008</v>
      </c>
      <c r="E32" s="31">
        <v>12</v>
      </c>
      <c r="F32" s="21"/>
      <c r="G32" s="104"/>
      <c r="H32" s="21"/>
      <c r="I32" s="22"/>
      <c r="J32" s="21">
        <v>10</v>
      </c>
      <c r="K32" s="22">
        <f>VLOOKUP(J32,$Y$81:$Z$96,2)</f>
        <v>6</v>
      </c>
      <c r="L32" s="21">
        <v>10</v>
      </c>
      <c r="M32" s="22">
        <f>VLOOKUP(L32,$Y$81:$Z$96,2)</f>
        <v>6</v>
      </c>
      <c r="N32" s="21"/>
      <c r="O32" s="22"/>
      <c r="P32" s="21"/>
      <c r="Q32" s="22"/>
      <c r="R32" s="21"/>
      <c r="S32" s="22"/>
      <c r="T32" s="23"/>
      <c r="U32" s="22"/>
      <c r="V32" s="24"/>
      <c r="W32" s="22"/>
      <c r="Y32" s="8">
        <f t="shared" si="13"/>
        <v>0</v>
      </c>
      <c r="Z32" s="8">
        <f t="shared" si="14"/>
        <v>0</v>
      </c>
      <c r="AA32" s="8">
        <f t="shared" si="15"/>
        <v>6</v>
      </c>
      <c r="AB32" s="8">
        <f t="shared" si="16"/>
        <v>6</v>
      </c>
      <c r="AC32" s="8">
        <f t="shared" si="17"/>
        <v>0</v>
      </c>
      <c r="AD32" s="8">
        <f t="shared" si="18"/>
        <v>0</v>
      </c>
      <c r="AE32" s="8">
        <f t="shared" si="19"/>
        <v>0</v>
      </c>
      <c r="AF32" s="8">
        <f t="shared" si="20"/>
        <v>0</v>
      </c>
      <c r="AG32" s="8">
        <f t="shared" si="21"/>
        <v>0</v>
      </c>
      <c r="AI32" s="23"/>
      <c r="AJ32" s="22"/>
      <c r="AK32" s="23"/>
      <c r="AL32" s="22"/>
    </row>
    <row r="33" spans="1:38" ht="15" customHeight="1" thickBot="1" x14ac:dyDescent="0.3">
      <c r="A33" s="28" t="s">
        <v>42</v>
      </c>
      <c r="B33" s="86" t="s">
        <v>98</v>
      </c>
      <c r="C33" s="29" t="s">
        <v>55</v>
      </c>
      <c r="D33" s="30">
        <v>2009</v>
      </c>
      <c r="E33" s="31">
        <f>IF(SUM(Y33:AG33)&gt;0,SUM(LARGE(Y33:AG33,1)+LARGE(Y33:AG33,2)+LARGE(Y33:AG33,3)+LARGE(Y33:AG33,4)+LARGE(Y33:AG33,5)+LARGE(Y33:AG33,6)+LARGE(Y33:AG33,7))," ")</f>
        <v>8</v>
      </c>
      <c r="F33" s="21">
        <v>16</v>
      </c>
      <c r="G33" s="74">
        <v>0</v>
      </c>
      <c r="H33" s="21">
        <v>11</v>
      </c>
      <c r="I33" s="22">
        <f>VLOOKUP(H33,$Y$81:$Z$96,2)</f>
        <v>5</v>
      </c>
      <c r="J33" s="21">
        <v>13</v>
      </c>
      <c r="K33" s="22">
        <f>VLOOKUP(J33,$Y$81:$Z$96,2)</f>
        <v>3</v>
      </c>
      <c r="L33" s="21"/>
      <c r="M33" s="54"/>
      <c r="N33" s="21"/>
      <c r="O33" s="22"/>
      <c r="P33" s="21"/>
      <c r="Q33" s="22"/>
      <c r="R33" s="21"/>
      <c r="S33" s="22"/>
      <c r="T33" s="23"/>
      <c r="U33" s="22"/>
      <c r="V33" s="24"/>
      <c r="W33" s="22"/>
      <c r="Y33" s="8">
        <f t="shared" si="13"/>
        <v>0</v>
      </c>
      <c r="Z33" s="8">
        <f t="shared" si="14"/>
        <v>5</v>
      </c>
      <c r="AA33" s="8">
        <f t="shared" si="15"/>
        <v>3</v>
      </c>
      <c r="AB33" s="8">
        <f t="shared" si="16"/>
        <v>0</v>
      </c>
      <c r="AC33" s="8">
        <f t="shared" si="17"/>
        <v>0</v>
      </c>
      <c r="AD33" s="8">
        <f t="shared" si="18"/>
        <v>0</v>
      </c>
      <c r="AE33" s="8">
        <f t="shared" si="19"/>
        <v>0</v>
      </c>
      <c r="AF33" s="8">
        <f t="shared" si="20"/>
        <v>0</v>
      </c>
      <c r="AG33" s="8">
        <f t="shared" si="21"/>
        <v>0</v>
      </c>
      <c r="AI33" s="23"/>
      <c r="AJ33" s="22"/>
      <c r="AK33" s="23"/>
      <c r="AL33" s="22"/>
    </row>
    <row r="34" spans="1:38" ht="15" customHeight="1" thickBot="1" x14ac:dyDescent="0.3">
      <c r="A34" s="28"/>
      <c r="B34" s="83" t="s">
        <v>91</v>
      </c>
      <c r="C34" s="83" t="s">
        <v>50</v>
      </c>
      <c r="D34" s="84">
        <v>2008</v>
      </c>
      <c r="E34" s="85">
        <f t="shared" ref="E34:E39" si="23">IF(SUM(Y34:AG34)&gt;0,SUM(LARGE(Y34:AG34,1)+LARGE(Y34:AG34,2)+LARGE(Y34:AG34,3)+LARGE(Y34:AG34,4)+LARGE(Y34:AG34,5)+LARGE(Y34:AG34,6)+LARGE(Y34:AG34,7))," ")</f>
        <v>7</v>
      </c>
      <c r="F34" s="69">
        <v>9</v>
      </c>
      <c r="G34" s="70">
        <f>VLOOKUP(F34,$Y$81:$Z$96,2)</f>
        <v>7</v>
      </c>
      <c r="H34" s="69"/>
      <c r="I34" s="70"/>
      <c r="J34" s="69"/>
      <c r="K34" s="70"/>
      <c r="L34" s="69"/>
      <c r="M34" s="70"/>
      <c r="N34" s="21"/>
      <c r="O34" s="22"/>
      <c r="P34" s="21"/>
      <c r="Q34" s="22"/>
      <c r="R34" s="21"/>
      <c r="S34" s="22"/>
      <c r="T34" s="23"/>
      <c r="U34" s="22"/>
      <c r="V34" s="24"/>
      <c r="W34" s="22"/>
      <c r="Y34" s="8">
        <f t="shared" si="13"/>
        <v>7</v>
      </c>
      <c r="Z34" s="8">
        <f t="shared" si="14"/>
        <v>0</v>
      </c>
      <c r="AA34" s="8">
        <f t="shared" si="15"/>
        <v>0</v>
      </c>
      <c r="AB34" s="8">
        <f t="shared" si="16"/>
        <v>0</v>
      </c>
      <c r="AC34" s="8">
        <f t="shared" si="17"/>
        <v>0</v>
      </c>
      <c r="AD34" s="8">
        <f t="shared" si="18"/>
        <v>0</v>
      </c>
      <c r="AE34" s="8">
        <f t="shared" si="19"/>
        <v>0</v>
      </c>
      <c r="AF34" s="8">
        <f t="shared" si="20"/>
        <v>0</v>
      </c>
      <c r="AG34" s="8">
        <f t="shared" si="21"/>
        <v>0</v>
      </c>
      <c r="AI34" s="23"/>
      <c r="AJ34" s="22"/>
      <c r="AK34" s="23"/>
      <c r="AL34" s="22"/>
    </row>
    <row r="35" spans="1:38" ht="15" customHeight="1" thickBot="1" x14ac:dyDescent="0.3">
      <c r="A35" s="28"/>
      <c r="B35" s="83" t="s">
        <v>162</v>
      </c>
      <c r="C35" s="103" t="s">
        <v>161</v>
      </c>
      <c r="D35" s="84">
        <v>2009</v>
      </c>
      <c r="E35" s="85">
        <f t="shared" si="23"/>
        <v>4</v>
      </c>
      <c r="F35" s="69"/>
      <c r="G35" s="70"/>
      <c r="H35" s="69"/>
      <c r="I35" s="70"/>
      <c r="J35" s="69"/>
      <c r="K35" s="70"/>
      <c r="L35" s="69">
        <v>12</v>
      </c>
      <c r="M35" s="70">
        <f t="shared" ref="M35:M37" si="24">VLOOKUP(L35,$Y$81:$Z$96,2)</f>
        <v>4</v>
      </c>
      <c r="N35" s="21"/>
      <c r="O35" s="43"/>
      <c r="P35" s="21"/>
      <c r="Q35" s="22"/>
      <c r="R35" s="21"/>
      <c r="S35" s="22"/>
      <c r="T35" s="23"/>
      <c r="U35" s="22"/>
      <c r="V35" s="24"/>
      <c r="W35" s="22"/>
      <c r="Y35" s="8">
        <f t="shared" si="13"/>
        <v>0</v>
      </c>
      <c r="Z35" s="8">
        <f t="shared" si="14"/>
        <v>0</v>
      </c>
      <c r="AA35" s="8">
        <f t="shared" si="15"/>
        <v>0</v>
      </c>
      <c r="AB35" s="8">
        <f t="shared" si="16"/>
        <v>4</v>
      </c>
      <c r="AC35" s="8">
        <f t="shared" si="17"/>
        <v>0</v>
      </c>
      <c r="AD35" s="8">
        <f t="shared" si="18"/>
        <v>0</v>
      </c>
      <c r="AE35" s="8">
        <f t="shared" si="19"/>
        <v>0</v>
      </c>
      <c r="AF35" s="8">
        <f t="shared" si="20"/>
        <v>0</v>
      </c>
      <c r="AG35" s="8">
        <f t="shared" si="21"/>
        <v>0</v>
      </c>
      <c r="AI35" s="23"/>
      <c r="AJ35" s="22"/>
      <c r="AK35" s="23"/>
      <c r="AL35" s="22"/>
    </row>
    <row r="36" spans="1:38" ht="15" customHeight="1" thickBot="1" x14ac:dyDescent="0.3">
      <c r="A36" s="28"/>
      <c r="B36" s="83" t="s">
        <v>95</v>
      </c>
      <c r="C36" s="83" t="s">
        <v>47</v>
      </c>
      <c r="D36" s="84">
        <v>2009</v>
      </c>
      <c r="E36" s="85">
        <f t="shared" si="23"/>
        <v>3</v>
      </c>
      <c r="F36" s="69">
        <v>13</v>
      </c>
      <c r="G36" s="70">
        <f>VLOOKUP(F36,$Y$81:$Z$96,2)</f>
        <v>3</v>
      </c>
      <c r="H36" s="69"/>
      <c r="I36" s="70"/>
      <c r="J36" s="69"/>
      <c r="K36" s="70"/>
      <c r="L36" s="69"/>
      <c r="M36" s="70"/>
      <c r="N36" s="21"/>
      <c r="O36" s="43"/>
      <c r="P36" s="21"/>
      <c r="Q36" s="22"/>
      <c r="R36" s="21"/>
      <c r="S36" s="22"/>
      <c r="T36" s="23"/>
      <c r="U36" s="22"/>
      <c r="V36" s="24"/>
      <c r="W36" s="22"/>
      <c r="Y36" s="8">
        <f t="shared" si="13"/>
        <v>3</v>
      </c>
      <c r="Z36" s="8">
        <f t="shared" si="14"/>
        <v>0</v>
      </c>
      <c r="AA36" s="8">
        <f t="shared" si="15"/>
        <v>0</v>
      </c>
      <c r="AB36" s="8">
        <f t="shared" si="16"/>
        <v>0</v>
      </c>
      <c r="AC36" s="8">
        <f t="shared" si="17"/>
        <v>0</v>
      </c>
      <c r="AD36" s="8">
        <f t="shared" si="18"/>
        <v>0</v>
      </c>
      <c r="AE36" s="8">
        <f t="shared" si="19"/>
        <v>0</v>
      </c>
      <c r="AF36" s="8">
        <f t="shared" si="20"/>
        <v>0</v>
      </c>
      <c r="AG36" s="8">
        <f t="shared" si="21"/>
        <v>0</v>
      </c>
      <c r="AI36" s="23"/>
      <c r="AJ36" s="22"/>
      <c r="AK36" s="23"/>
      <c r="AL36" s="22"/>
    </row>
    <row r="37" spans="1:38" ht="15" customHeight="1" thickBot="1" x14ac:dyDescent="0.3">
      <c r="A37" s="28"/>
      <c r="B37" s="83" t="s">
        <v>163</v>
      </c>
      <c r="C37" s="83" t="s">
        <v>161</v>
      </c>
      <c r="D37" s="84">
        <v>2009</v>
      </c>
      <c r="E37" s="85">
        <f t="shared" si="23"/>
        <v>2</v>
      </c>
      <c r="F37" s="69"/>
      <c r="G37" s="70"/>
      <c r="H37" s="69"/>
      <c r="I37" s="70"/>
      <c r="J37" s="69"/>
      <c r="K37" s="70"/>
      <c r="L37" s="69">
        <v>14</v>
      </c>
      <c r="M37" s="70">
        <f t="shared" si="24"/>
        <v>2</v>
      </c>
      <c r="N37" s="21"/>
      <c r="O37" s="22"/>
      <c r="P37" s="21"/>
      <c r="Q37" s="22"/>
      <c r="R37" s="21"/>
      <c r="S37" s="22"/>
      <c r="T37" s="23"/>
      <c r="U37" s="22"/>
      <c r="V37" s="24"/>
      <c r="W37" s="22"/>
      <c r="Y37" s="8">
        <f t="shared" si="13"/>
        <v>0</v>
      </c>
      <c r="Z37" s="8">
        <f t="shared" si="14"/>
        <v>0</v>
      </c>
      <c r="AA37" s="8">
        <f t="shared" si="15"/>
        <v>0</v>
      </c>
      <c r="AB37" s="8">
        <f t="shared" si="16"/>
        <v>2</v>
      </c>
      <c r="AC37" s="8">
        <f t="shared" si="17"/>
        <v>0</v>
      </c>
      <c r="AD37" s="8">
        <f t="shared" si="18"/>
        <v>0</v>
      </c>
      <c r="AE37" s="8">
        <f t="shared" si="19"/>
        <v>0</v>
      </c>
      <c r="AF37" s="8">
        <f t="shared" si="20"/>
        <v>0</v>
      </c>
      <c r="AG37" s="8">
        <f t="shared" si="21"/>
        <v>0</v>
      </c>
      <c r="AI37" s="23"/>
      <c r="AJ37" s="22"/>
      <c r="AK37" s="23"/>
      <c r="AL37" s="22"/>
    </row>
    <row r="38" spans="1:38" ht="13.8" thickBot="1" x14ac:dyDescent="0.3">
      <c r="A38" s="28"/>
      <c r="B38" s="83" t="s">
        <v>97</v>
      </c>
      <c r="C38" s="83" t="s">
        <v>46</v>
      </c>
      <c r="D38" s="84">
        <v>2009</v>
      </c>
      <c r="E38" s="85">
        <f t="shared" si="23"/>
        <v>1</v>
      </c>
      <c r="F38" s="69">
        <v>15</v>
      </c>
      <c r="G38" s="70">
        <f>VLOOKUP(F38,$Y$81:$Z$96,2)</f>
        <v>1</v>
      </c>
      <c r="H38" s="69"/>
      <c r="I38" s="70"/>
      <c r="J38" s="69"/>
      <c r="K38" s="70"/>
      <c r="L38" s="69"/>
      <c r="M38" s="70"/>
      <c r="N38" s="21"/>
      <c r="O38" s="22"/>
      <c r="P38" s="21"/>
      <c r="Q38" s="22"/>
      <c r="R38" s="21"/>
      <c r="S38" s="22"/>
      <c r="T38" s="23"/>
      <c r="U38" s="22"/>
      <c r="V38" s="24"/>
      <c r="W38" s="22"/>
      <c r="Y38" s="8">
        <f t="shared" si="13"/>
        <v>1</v>
      </c>
      <c r="Z38" s="8">
        <f t="shared" si="14"/>
        <v>0</v>
      </c>
      <c r="AA38" s="8">
        <f t="shared" si="15"/>
        <v>0</v>
      </c>
      <c r="AB38" s="8">
        <f t="shared" si="16"/>
        <v>0</v>
      </c>
      <c r="AC38" s="8">
        <f t="shared" si="17"/>
        <v>0</v>
      </c>
      <c r="AD38" s="8">
        <f t="shared" si="18"/>
        <v>0</v>
      </c>
      <c r="AE38" s="8">
        <f t="shared" si="19"/>
        <v>0</v>
      </c>
      <c r="AF38" s="8">
        <f t="shared" si="20"/>
        <v>0</v>
      </c>
      <c r="AG38" s="8">
        <f t="shared" si="21"/>
        <v>0</v>
      </c>
      <c r="AI38" s="23"/>
      <c r="AJ38" s="22"/>
      <c r="AK38" s="24"/>
      <c r="AL38" s="22"/>
    </row>
    <row r="39" spans="1:38" ht="13.8" thickBot="1" x14ac:dyDescent="0.3">
      <c r="A39" s="28"/>
      <c r="B39" s="83" t="s">
        <v>99</v>
      </c>
      <c r="C39" s="83" t="s">
        <v>47</v>
      </c>
      <c r="D39" s="84">
        <v>2009</v>
      </c>
      <c r="E39" s="85" t="str">
        <f t="shared" si="23"/>
        <v xml:space="preserve"> </v>
      </c>
      <c r="F39" s="69">
        <v>17</v>
      </c>
      <c r="G39" s="70">
        <v>0</v>
      </c>
      <c r="H39" s="69"/>
      <c r="I39" s="70"/>
      <c r="J39" s="69"/>
      <c r="K39" s="70"/>
      <c r="L39" s="69"/>
      <c r="M39" s="70"/>
      <c r="N39" s="21"/>
      <c r="O39" s="22"/>
      <c r="P39" s="21"/>
      <c r="Q39" s="22"/>
      <c r="R39" s="21"/>
      <c r="S39" s="22"/>
      <c r="T39" s="23"/>
      <c r="U39" s="22"/>
      <c r="V39" s="24"/>
      <c r="W39" s="22"/>
      <c r="Y39" s="8">
        <f t="shared" si="13"/>
        <v>0</v>
      </c>
      <c r="Z39" s="8">
        <f t="shared" si="14"/>
        <v>0</v>
      </c>
      <c r="AA39" s="8">
        <f t="shared" si="15"/>
        <v>0</v>
      </c>
      <c r="AB39" s="8">
        <f t="shared" si="16"/>
        <v>0</v>
      </c>
      <c r="AC39" s="8">
        <f t="shared" si="17"/>
        <v>0</v>
      </c>
      <c r="AD39" s="8">
        <f t="shared" si="18"/>
        <v>0</v>
      </c>
      <c r="AE39" s="8">
        <f t="shared" si="19"/>
        <v>0</v>
      </c>
      <c r="AF39" s="8">
        <f t="shared" si="20"/>
        <v>0</v>
      </c>
      <c r="AG39" s="8">
        <f t="shared" si="21"/>
        <v>0</v>
      </c>
      <c r="AI39" s="23"/>
      <c r="AJ39" s="22"/>
      <c r="AK39" s="24"/>
      <c r="AL39" s="22"/>
    </row>
    <row r="80" spans="25:26" ht="44.4" x14ac:dyDescent="0.25">
      <c r="Y80" s="12" t="s">
        <v>4</v>
      </c>
      <c r="Z80" s="12" t="s">
        <v>5</v>
      </c>
    </row>
    <row r="81" spans="25:26" x14ac:dyDescent="0.25">
      <c r="Y81" s="13">
        <v>0</v>
      </c>
      <c r="Z81" s="13">
        <v>0</v>
      </c>
    </row>
    <row r="82" spans="25:26" x14ac:dyDescent="0.25">
      <c r="Y82" s="14">
        <v>1</v>
      </c>
      <c r="Z82" s="15">
        <v>25</v>
      </c>
    </row>
    <row r="83" spans="25:26" x14ac:dyDescent="0.25">
      <c r="Y83" s="16">
        <v>2</v>
      </c>
      <c r="Z83" s="13">
        <v>20</v>
      </c>
    </row>
    <row r="84" spans="25:26" x14ac:dyDescent="0.25">
      <c r="Y84" s="16">
        <v>3</v>
      </c>
      <c r="Z84" s="13">
        <v>15</v>
      </c>
    </row>
    <row r="85" spans="25:26" x14ac:dyDescent="0.25">
      <c r="Y85" s="16">
        <v>4</v>
      </c>
      <c r="Z85" s="13">
        <v>12</v>
      </c>
    </row>
    <row r="86" spans="25:26" x14ac:dyDescent="0.25">
      <c r="Y86" s="16">
        <v>5</v>
      </c>
      <c r="Z86" s="13">
        <v>11</v>
      </c>
    </row>
    <row r="87" spans="25:26" x14ac:dyDescent="0.25">
      <c r="Y87" s="16">
        <v>6</v>
      </c>
      <c r="Z87" s="13">
        <v>10</v>
      </c>
    </row>
    <row r="88" spans="25:26" x14ac:dyDescent="0.25">
      <c r="Y88" s="16">
        <v>7</v>
      </c>
      <c r="Z88" s="13">
        <v>9</v>
      </c>
    </row>
    <row r="89" spans="25:26" x14ac:dyDescent="0.25">
      <c r="Y89" s="16">
        <v>8</v>
      </c>
      <c r="Z89" s="13">
        <v>8</v>
      </c>
    </row>
    <row r="90" spans="25:26" x14ac:dyDescent="0.25">
      <c r="Y90" s="16">
        <v>9</v>
      </c>
      <c r="Z90" s="13">
        <v>7</v>
      </c>
    </row>
    <row r="91" spans="25:26" x14ac:dyDescent="0.25">
      <c r="Y91" s="16">
        <v>10</v>
      </c>
      <c r="Z91" s="13">
        <v>6</v>
      </c>
    </row>
    <row r="92" spans="25:26" x14ac:dyDescent="0.25">
      <c r="Y92" s="16">
        <v>11</v>
      </c>
      <c r="Z92" s="13">
        <v>5</v>
      </c>
    </row>
    <row r="93" spans="25:26" x14ac:dyDescent="0.25">
      <c r="Y93" s="16">
        <v>12</v>
      </c>
      <c r="Z93" s="13">
        <v>4</v>
      </c>
    </row>
    <row r="94" spans="25:26" x14ac:dyDescent="0.25">
      <c r="Y94" s="16">
        <v>13</v>
      </c>
      <c r="Z94" s="13">
        <v>3</v>
      </c>
    </row>
    <row r="95" spans="25:26" x14ac:dyDescent="0.25">
      <c r="Y95" s="16">
        <v>14</v>
      </c>
      <c r="Z95" s="13">
        <v>2</v>
      </c>
    </row>
    <row r="96" spans="25:26" x14ac:dyDescent="0.25">
      <c r="Y96" s="16">
        <v>15</v>
      </c>
      <c r="Z96" s="13">
        <v>1</v>
      </c>
    </row>
  </sheetData>
  <sortState xmlns:xlrd2="http://schemas.microsoft.com/office/spreadsheetml/2017/richdata2" ref="B18:S33">
    <sortCondition descending="1" ref="E18:E33"/>
  </sortState>
  <mergeCells count="24">
    <mergeCell ref="A16:E16"/>
    <mergeCell ref="F16:G16"/>
    <mergeCell ref="H16:I16"/>
    <mergeCell ref="J16:K16"/>
    <mergeCell ref="L16:M16"/>
    <mergeCell ref="A1:E1"/>
    <mergeCell ref="F1:G1"/>
    <mergeCell ref="H1:I1"/>
    <mergeCell ref="J1:K1"/>
    <mergeCell ref="L1:M1"/>
    <mergeCell ref="AI1:AJ1"/>
    <mergeCell ref="AK1:AL1"/>
    <mergeCell ref="AI16:AJ16"/>
    <mergeCell ref="AK16:AL16"/>
    <mergeCell ref="N16:O16"/>
    <mergeCell ref="N1:O1"/>
    <mergeCell ref="P16:Q16"/>
    <mergeCell ref="R16:S16"/>
    <mergeCell ref="T16:U16"/>
    <mergeCell ref="V16:W16"/>
    <mergeCell ref="P1:Q1"/>
    <mergeCell ref="R1:S1"/>
    <mergeCell ref="T1:U1"/>
    <mergeCell ref="V1:W1"/>
  </mergeCells>
  <pageMargins left="0.15" right="0.14000000000000001" top="0.56999999999999995" bottom="0.3" header="0.33" footer="0.2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2"/>
  <sheetViews>
    <sheetView showGridLines="0" workbookViewId="0">
      <selection activeCell="AP14" sqref="AP14"/>
    </sheetView>
  </sheetViews>
  <sheetFormatPr defaultColWidth="9.109375" defaultRowHeight="13.2" outlineLevelCol="1" x14ac:dyDescent="0.25"/>
  <cols>
    <col min="1" max="1" width="3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4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2.21875" style="7" customWidth="1"/>
    <col min="19" max="19" width="2.21875" style="7" customWidth="1" outlineLevel="1"/>
    <col min="20" max="23" width="2.21875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36" width="2.21875" style="7" customWidth="1"/>
    <col min="37" max="40" width="3" style="7" customWidth="1"/>
    <col min="41" max="16384" width="9.109375" style="7"/>
  </cols>
  <sheetData>
    <row r="1" spans="1:36" s="1" customFormat="1" ht="118.5" customHeight="1" thickBot="1" x14ac:dyDescent="0.3">
      <c r="A1" s="149" t="s">
        <v>25</v>
      </c>
      <c r="B1" s="150"/>
      <c r="C1" s="150"/>
      <c r="D1" s="150"/>
      <c r="E1" s="151"/>
      <c r="F1" s="145" t="s">
        <v>9</v>
      </c>
      <c r="G1" s="146"/>
      <c r="H1" s="143" t="s">
        <v>18</v>
      </c>
      <c r="I1" s="160"/>
      <c r="J1" s="143" t="s">
        <v>19</v>
      </c>
      <c r="K1" s="160"/>
      <c r="L1" s="152" t="s">
        <v>23</v>
      </c>
      <c r="M1" s="153"/>
      <c r="N1" s="147" t="s">
        <v>10</v>
      </c>
      <c r="O1" s="148"/>
      <c r="P1" s="147" t="s">
        <v>11</v>
      </c>
      <c r="Q1" s="148"/>
      <c r="R1" s="145" t="s">
        <v>21</v>
      </c>
      <c r="S1" s="146"/>
      <c r="T1" s="145" t="s">
        <v>20</v>
      </c>
      <c r="U1" s="146"/>
      <c r="V1" s="158" t="s">
        <v>14</v>
      </c>
      <c r="W1" s="159"/>
      <c r="AI1" s="156" t="s">
        <v>15</v>
      </c>
      <c r="AJ1" s="157"/>
    </row>
    <row r="2" spans="1:36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  <c r="AI2" s="33" t="s">
        <v>4</v>
      </c>
      <c r="AJ2" s="34" t="s">
        <v>5</v>
      </c>
    </row>
    <row r="3" spans="1:36" ht="15" customHeight="1" thickBot="1" x14ac:dyDescent="0.3">
      <c r="A3" s="77" t="s">
        <v>27</v>
      </c>
      <c r="B3" s="50" t="s">
        <v>104</v>
      </c>
      <c r="C3" s="78" t="s">
        <v>105</v>
      </c>
      <c r="D3" s="79">
        <v>2006</v>
      </c>
      <c r="E3" s="80">
        <f t="shared" ref="E3:E12" si="0">IF(SUM(Y3:AG3)&gt;0,SUM(LARGE(Y3:AG3,1)+LARGE(Y3:AG3,2)+LARGE(Y3:AG3,3)+LARGE(Y3:AG3,4)+LARGE(Y3:AG3,5)+LARGE(Y3:AG3,6)+LARGE(Y3:AG3,7))," ")</f>
        <v>100</v>
      </c>
      <c r="F3" s="21">
        <v>1</v>
      </c>
      <c r="G3" s="22">
        <f>VLOOKUP(F3,$Y$67:$Z$82,2)</f>
        <v>25</v>
      </c>
      <c r="H3" s="21">
        <v>1</v>
      </c>
      <c r="I3" s="22">
        <f>VLOOKUP(H3,$Y$67:$Z$82,2)</f>
        <v>25</v>
      </c>
      <c r="J3" s="21">
        <v>2</v>
      </c>
      <c r="K3" s="22">
        <f t="shared" ref="K3:K8" si="1">VLOOKUP(J3,$Y$67:$Z$82,2)</f>
        <v>20</v>
      </c>
      <c r="L3" s="21"/>
      <c r="M3" s="22"/>
      <c r="N3" s="21">
        <v>2</v>
      </c>
      <c r="O3" s="22">
        <v>30</v>
      </c>
      <c r="P3" s="21"/>
      <c r="Q3" s="55" t="s">
        <v>140</v>
      </c>
      <c r="R3" s="21"/>
      <c r="S3" s="22"/>
      <c r="T3" s="23"/>
      <c r="U3" s="22"/>
      <c r="V3" s="24"/>
      <c r="W3" s="22"/>
      <c r="Y3" s="8">
        <f>G3</f>
        <v>25</v>
      </c>
      <c r="Z3" s="8">
        <f>+I3</f>
        <v>25</v>
      </c>
      <c r="AA3" s="8">
        <f>+K3</f>
        <v>20</v>
      </c>
      <c r="AB3" s="8">
        <f>+M3</f>
        <v>0</v>
      </c>
      <c r="AC3" s="8">
        <f>+O3</f>
        <v>30</v>
      </c>
      <c r="AD3" s="8" t="str">
        <f>+Q3</f>
        <v>DNS</v>
      </c>
      <c r="AE3" s="8">
        <f>+S3</f>
        <v>0</v>
      </c>
      <c r="AF3" s="8">
        <f>+U3</f>
        <v>0</v>
      </c>
      <c r="AG3" s="8">
        <f>+W3</f>
        <v>0</v>
      </c>
      <c r="AI3" s="35"/>
      <c r="AJ3" s="36"/>
    </row>
    <row r="4" spans="1:36" ht="15" customHeight="1" thickBot="1" x14ac:dyDescent="0.3">
      <c r="A4" s="77" t="s">
        <v>28</v>
      </c>
      <c r="B4" s="49" t="s">
        <v>106</v>
      </c>
      <c r="C4" s="49" t="s">
        <v>47</v>
      </c>
      <c r="D4" s="81">
        <v>2006</v>
      </c>
      <c r="E4" s="80">
        <f t="shared" si="0"/>
        <v>98</v>
      </c>
      <c r="F4" s="21">
        <v>2</v>
      </c>
      <c r="G4" s="22">
        <f>VLOOKUP(F4,$Y$67:$Z$82,2)</f>
        <v>20</v>
      </c>
      <c r="H4" s="21">
        <v>3</v>
      </c>
      <c r="I4" s="54"/>
      <c r="J4" s="21">
        <v>1</v>
      </c>
      <c r="K4" s="22">
        <f t="shared" si="1"/>
        <v>25</v>
      </c>
      <c r="L4" s="21"/>
      <c r="M4" s="22"/>
      <c r="N4" s="21">
        <v>3</v>
      </c>
      <c r="O4" s="22">
        <v>23</v>
      </c>
      <c r="P4" s="21">
        <v>2</v>
      </c>
      <c r="Q4" s="22">
        <v>30</v>
      </c>
      <c r="R4" s="21"/>
      <c r="S4" s="22"/>
      <c r="T4" s="23"/>
      <c r="U4" s="22"/>
      <c r="V4" s="23"/>
      <c r="W4" s="22"/>
      <c r="Y4" s="8">
        <f t="shared" ref="Y4:Y14" si="2">G4</f>
        <v>20</v>
      </c>
      <c r="Z4" s="8">
        <f t="shared" ref="Z4:Z14" si="3">+I4</f>
        <v>0</v>
      </c>
      <c r="AA4" s="8">
        <f t="shared" ref="AA4:AA14" si="4">+K4</f>
        <v>25</v>
      </c>
      <c r="AB4" s="8">
        <f t="shared" ref="AB4:AB14" si="5">+M4</f>
        <v>0</v>
      </c>
      <c r="AC4" s="8">
        <f t="shared" ref="AC4:AC14" si="6">+O4</f>
        <v>23</v>
      </c>
      <c r="AD4" s="8">
        <f t="shared" ref="AD4:AD14" si="7">+Q4</f>
        <v>30</v>
      </c>
      <c r="AE4" s="8">
        <f t="shared" ref="AE4:AE14" si="8">+S4</f>
        <v>0</v>
      </c>
      <c r="AF4" s="8">
        <f t="shared" ref="AF4:AF14" si="9">+U4</f>
        <v>0</v>
      </c>
      <c r="AG4" s="8">
        <f t="shared" ref="AG4:AG14" si="10">+W4</f>
        <v>0</v>
      </c>
      <c r="AI4" s="35"/>
      <c r="AJ4" s="36"/>
    </row>
    <row r="5" spans="1:36" ht="15" customHeight="1" thickBot="1" x14ac:dyDescent="0.3">
      <c r="A5" s="77" t="s">
        <v>29</v>
      </c>
      <c r="B5" s="49" t="s">
        <v>108</v>
      </c>
      <c r="C5" s="49" t="s">
        <v>105</v>
      </c>
      <c r="D5" s="81">
        <v>2006</v>
      </c>
      <c r="E5" s="80">
        <f t="shared" si="0"/>
        <v>91</v>
      </c>
      <c r="F5" s="21">
        <v>4</v>
      </c>
      <c r="G5" s="54"/>
      <c r="H5" s="21">
        <v>2</v>
      </c>
      <c r="I5" s="22">
        <f>VLOOKUP(H5,$Y$67:$Z$82,2)</f>
        <v>20</v>
      </c>
      <c r="J5" s="21">
        <v>3</v>
      </c>
      <c r="K5" s="22">
        <f t="shared" si="1"/>
        <v>15</v>
      </c>
      <c r="L5" s="21"/>
      <c r="M5" s="22"/>
      <c r="N5" s="21">
        <v>4</v>
      </c>
      <c r="O5" s="43">
        <v>18</v>
      </c>
      <c r="P5" s="21">
        <v>1</v>
      </c>
      <c r="Q5" s="22">
        <v>38</v>
      </c>
      <c r="R5" s="27"/>
      <c r="S5" s="22"/>
      <c r="T5" s="23"/>
      <c r="U5" s="22"/>
      <c r="V5" s="23"/>
      <c r="W5" s="22"/>
      <c r="Y5" s="8">
        <f t="shared" si="2"/>
        <v>0</v>
      </c>
      <c r="Z5" s="8">
        <f t="shared" si="3"/>
        <v>20</v>
      </c>
      <c r="AA5" s="8">
        <f t="shared" si="4"/>
        <v>15</v>
      </c>
      <c r="AB5" s="8">
        <f t="shared" si="5"/>
        <v>0</v>
      </c>
      <c r="AC5" s="8">
        <f t="shared" si="6"/>
        <v>18</v>
      </c>
      <c r="AD5" s="8">
        <f t="shared" si="7"/>
        <v>38</v>
      </c>
      <c r="AE5" s="8">
        <f t="shared" si="8"/>
        <v>0</v>
      </c>
      <c r="AF5" s="8">
        <f t="shared" si="9"/>
        <v>0</v>
      </c>
      <c r="AG5" s="8">
        <f t="shared" si="10"/>
        <v>0</v>
      </c>
      <c r="AI5" s="35"/>
      <c r="AJ5" s="36"/>
    </row>
    <row r="6" spans="1:36" ht="15" customHeight="1" thickBot="1" x14ac:dyDescent="0.3">
      <c r="A6" s="17" t="s">
        <v>30</v>
      </c>
      <c r="B6" s="82" t="s">
        <v>107</v>
      </c>
      <c r="C6" s="25" t="s">
        <v>105</v>
      </c>
      <c r="D6" s="26">
        <v>2006</v>
      </c>
      <c r="E6" s="20">
        <f t="shared" si="0"/>
        <v>60</v>
      </c>
      <c r="F6" s="21">
        <v>3</v>
      </c>
      <c r="G6" s="22">
        <f t="shared" ref="G6:G12" si="11">VLOOKUP(F6,$Y$67:$Z$82,2)</f>
        <v>15</v>
      </c>
      <c r="H6" s="21">
        <v>4</v>
      </c>
      <c r="I6" s="22">
        <f>VLOOKUP(H6,$Y$67:$Z$82,2)</f>
        <v>12</v>
      </c>
      <c r="J6" s="21">
        <v>6</v>
      </c>
      <c r="K6" s="22">
        <f t="shared" si="1"/>
        <v>10</v>
      </c>
      <c r="L6" s="21"/>
      <c r="M6" s="22"/>
      <c r="N6" s="21"/>
      <c r="O6" s="56" t="s">
        <v>140</v>
      </c>
      <c r="P6" s="24">
        <v>3</v>
      </c>
      <c r="Q6" s="22">
        <v>23</v>
      </c>
      <c r="R6" s="21"/>
      <c r="S6" s="22"/>
      <c r="T6" s="23"/>
      <c r="U6" s="22"/>
      <c r="V6" s="23"/>
      <c r="W6" s="22"/>
      <c r="Y6" s="8">
        <f t="shared" si="2"/>
        <v>15</v>
      </c>
      <c r="Z6" s="8">
        <f t="shared" si="3"/>
        <v>12</v>
      </c>
      <c r="AA6" s="8">
        <f t="shared" si="4"/>
        <v>10</v>
      </c>
      <c r="AB6" s="8">
        <f t="shared" si="5"/>
        <v>0</v>
      </c>
      <c r="AC6" s="8" t="str">
        <f t="shared" si="6"/>
        <v>DNS</v>
      </c>
      <c r="AD6" s="8">
        <f t="shared" si="7"/>
        <v>23</v>
      </c>
      <c r="AE6" s="8">
        <f t="shared" si="8"/>
        <v>0</v>
      </c>
      <c r="AF6" s="8">
        <f t="shared" si="9"/>
        <v>0</v>
      </c>
      <c r="AG6" s="8">
        <f t="shared" si="10"/>
        <v>0</v>
      </c>
      <c r="AI6" s="35"/>
      <c r="AJ6" s="36"/>
    </row>
    <row r="7" spans="1:36" ht="15" customHeight="1" thickBot="1" x14ac:dyDescent="0.3">
      <c r="A7" s="17" t="s">
        <v>30</v>
      </c>
      <c r="B7" s="82" t="s">
        <v>109</v>
      </c>
      <c r="C7" s="25" t="s">
        <v>46</v>
      </c>
      <c r="D7" s="26">
        <v>2006</v>
      </c>
      <c r="E7" s="20">
        <f t="shared" si="0"/>
        <v>60</v>
      </c>
      <c r="F7" s="21">
        <v>5</v>
      </c>
      <c r="G7" s="22">
        <f t="shared" si="11"/>
        <v>11</v>
      </c>
      <c r="H7" s="21"/>
      <c r="I7" s="55" t="s">
        <v>140</v>
      </c>
      <c r="J7" s="21">
        <v>5</v>
      </c>
      <c r="K7" s="22">
        <f t="shared" si="1"/>
        <v>11</v>
      </c>
      <c r="L7" s="21"/>
      <c r="M7" s="22"/>
      <c r="N7" s="21">
        <v>1</v>
      </c>
      <c r="O7" s="22">
        <v>38</v>
      </c>
      <c r="P7" s="21"/>
      <c r="Q7" s="39" t="s">
        <v>140</v>
      </c>
      <c r="R7" s="21"/>
      <c r="S7" s="22"/>
      <c r="T7" s="23"/>
      <c r="U7" s="22"/>
      <c r="V7" s="23"/>
      <c r="W7" s="22"/>
      <c r="Y7" s="8">
        <f t="shared" si="2"/>
        <v>11</v>
      </c>
      <c r="Z7" s="8" t="str">
        <f t="shared" si="3"/>
        <v>DNS</v>
      </c>
      <c r="AA7" s="8">
        <f t="shared" si="4"/>
        <v>11</v>
      </c>
      <c r="AB7" s="8">
        <f t="shared" si="5"/>
        <v>0</v>
      </c>
      <c r="AC7" s="8">
        <f t="shared" si="6"/>
        <v>38</v>
      </c>
      <c r="AD7" s="8" t="str">
        <f t="shared" si="7"/>
        <v>DNS</v>
      </c>
      <c r="AE7" s="8">
        <f t="shared" si="8"/>
        <v>0</v>
      </c>
      <c r="AF7" s="8">
        <f t="shared" si="9"/>
        <v>0</v>
      </c>
      <c r="AG7" s="8">
        <f t="shared" si="10"/>
        <v>0</v>
      </c>
      <c r="AI7" s="35"/>
      <c r="AJ7" s="36"/>
    </row>
    <row r="8" spans="1:36" ht="15" customHeight="1" thickBot="1" x14ac:dyDescent="0.3">
      <c r="A8" s="17" t="s">
        <v>32</v>
      </c>
      <c r="B8" s="82" t="s">
        <v>112</v>
      </c>
      <c r="C8" s="25" t="s">
        <v>57</v>
      </c>
      <c r="D8" s="26">
        <v>2006</v>
      </c>
      <c r="E8" s="20">
        <f t="shared" si="0"/>
        <v>55</v>
      </c>
      <c r="F8" s="21">
        <v>8</v>
      </c>
      <c r="G8" s="22">
        <f t="shared" si="11"/>
        <v>8</v>
      </c>
      <c r="H8" s="21"/>
      <c r="I8" s="56" t="s">
        <v>140</v>
      </c>
      <c r="J8" s="21">
        <v>4</v>
      </c>
      <c r="K8" s="22">
        <f t="shared" si="1"/>
        <v>12</v>
      </c>
      <c r="L8" s="21"/>
      <c r="M8" s="22"/>
      <c r="N8" s="21">
        <v>5</v>
      </c>
      <c r="O8" s="22">
        <v>17</v>
      </c>
      <c r="P8" s="21">
        <v>4</v>
      </c>
      <c r="Q8" s="22">
        <v>18</v>
      </c>
      <c r="R8" s="21"/>
      <c r="S8" s="22"/>
      <c r="T8" s="23"/>
      <c r="U8" s="22"/>
      <c r="V8" s="23"/>
      <c r="W8" s="22"/>
      <c r="Y8" s="8">
        <f t="shared" si="2"/>
        <v>8</v>
      </c>
      <c r="Z8" s="8" t="str">
        <f t="shared" si="3"/>
        <v>DNS</v>
      </c>
      <c r="AA8" s="8">
        <f t="shared" si="4"/>
        <v>12</v>
      </c>
      <c r="AB8" s="8">
        <f t="shared" si="5"/>
        <v>0</v>
      </c>
      <c r="AC8" s="8">
        <f t="shared" si="6"/>
        <v>17</v>
      </c>
      <c r="AD8" s="8">
        <f t="shared" si="7"/>
        <v>18</v>
      </c>
      <c r="AE8" s="8">
        <f t="shared" si="8"/>
        <v>0</v>
      </c>
      <c r="AF8" s="8">
        <f t="shared" si="9"/>
        <v>0</v>
      </c>
      <c r="AG8" s="8">
        <f t="shared" si="10"/>
        <v>0</v>
      </c>
      <c r="AI8" s="35"/>
      <c r="AJ8" s="36"/>
    </row>
    <row r="9" spans="1:36" ht="15" customHeight="1" thickBot="1" x14ac:dyDescent="0.3">
      <c r="A9" s="17" t="s">
        <v>33</v>
      </c>
      <c r="B9" s="82" t="s">
        <v>111</v>
      </c>
      <c r="C9" s="25" t="s">
        <v>46</v>
      </c>
      <c r="D9" s="26">
        <v>2006</v>
      </c>
      <c r="E9" s="20">
        <f t="shared" si="0"/>
        <v>50</v>
      </c>
      <c r="F9" s="21">
        <v>7</v>
      </c>
      <c r="G9" s="22">
        <f t="shared" si="11"/>
        <v>9</v>
      </c>
      <c r="H9" s="21">
        <v>6</v>
      </c>
      <c r="I9" s="22">
        <f>VLOOKUP(H9,$Y$67:$Z$82,2)</f>
        <v>10</v>
      </c>
      <c r="J9" s="21">
        <v>8</v>
      </c>
      <c r="K9" s="54"/>
      <c r="L9" s="21"/>
      <c r="M9" s="22"/>
      <c r="N9" s="21">
        <v>7</v>
      </c>
      <c r="O9" s="22">
        <v>14</v>
      </c>
      <c r="P9" s="21">
        <v>5</v>
      </c>
      <c r="Q9" s="22">
        <v>17</v>
      </c>
      <c r="R9" s="21"/>
      <c r="S9" s="22"/>
      <c r="T9" s="23"/>
      <c r="U9" s="22"/>
      <c r="V9" s="23"/>
      <c r="W9" s="22"/>
      <c r="Y9" s="8">
        <f t="shared" si="2"/>
        <v>9</v>
      </c>
      <c r="Z9" s="8">
        <f t="shared" si="3"/>
        <v>10</v>
      </c>
      <c r="AA9" s="8">
        <f t="shared" si="4"/>
        <v>0</v>
      </c>
      <c r="AB9" s="8">
        <f t="shared" si="5"/>
        <v>0</v>
      </c>
      <c r="AC9" s="8">
        <f t="shared" si="6"/>
        <v>14</v>
      </c>
      <c r="AD9" s="8">
        <f t="shared" si="7"/>
        <v>17</v>
      </c>
      <c r="AE9" s="8">
        <f t="shared" si="8"/>
        <v>0</v>
      </c>
      <c r="AF9" s="8">
        <f t="shared" si="9"/>
        <v>0</v>
      </c>
      <c r="AG9" s="8">
        <f t="shared" si="10"/>
        <v>0</v>
      </c>
      <c r="AI9" s="35"/>
      <c r="AJ9" s="36"/>
    </row>
    <row r="10" spans="1:36" ht="15" customHeight="1" thickBot="1" x14ac:dyDescent="0.3">
      <c r="A10" s="17" t="s">
        <v>34</v>
      </c>
      <c r="B10" s="82" t="s">
        <v>110</v>
      </c>
      <c r="C10" s="25" t="s">
        <v>105</v>
      </c>
      <c r="D10" s="26">
        <v>2007</v>
      </c>
      <c r="E10" s="20">
        <f t="shared" si="0"/>
        <v>45</v>
      </c>
      <c r="F10" s="21">
        <v>6</v>
      </c>
      <c r="G10" s="22">
        <f t="shared" si="11"/>
        <v>10</v>
      </c>
      <c r="H10" s="21">
        <v>5</v>
      </c>
      <c r="I10" s="43">
        <f>VLOOKUP(H10,$Y$67:$Z$82,2)</f>
        <v>11</v>
      </c>
      <c r="J10" s="21">
        <v>7</v>
      </c>
      <c r="K10" s="35">
        <v>9</v>
      </c>
      <c r="L10" s="21"/>
      <c r="M10" s="22"/>
      <c r="N10" s="21">
        <v>6</v>
      </c>
      <c r="O10" s="22">
        <v>15</v>
      </c>
      <c r="P10" s="21"/>
      <c r="Q10" s="54"/>
      <c r="R10" s="21"/>
      <c r="S10" s="22"/>
      <c r="T10" s="23"/>
      <c r="U10" s="22"/>
      <c r="V10" s="23"/>
      <c r="W10" s="22"/>
      <c r="Y10" s="8">
        <f t="shared" si="2"/>
        <v>10</v>
      </c>
      <c r="Z10" s="8">
        <f t="shared" si="3"/>
        <v>11</v>
      </c>
      <c r="AA10" s="8">
        <f t="shared" si="4"/>
        <v>9</v>
      </c>
      <c r="AB10" s="8">
        <f t="shared" si="5"/>
        <v>0</v>
      </c>
      <c r="AC10" s="8">
        <f t="shared" si="6"/>
        <v>15</v>
      </c>
      <c r="AD10" s="8">
        <f t="shared" si="7"/>
        <v>0</v>
      </c>
      <c r="AE10" s="8">
        <f t="shared" si="8"/>
        <v>0</v>
      </c>
      <c r="AF10" s="8">
        <f t="shared" si="9"/>
        <v>0</v>
      </c>
      <c r="AG10" s="8">
        <f t="shared" si="10"/>
        <v>0</v>
      </c>
      <c r="AI10" s="35"/>
      <c r="AJ10" s="36"/>
    </row>
    <row r="11" spans="1:36" ht="15" customHeight="1" thickBot="1" x14ac:dyDescent="0.3">
      <c r="A11" s="17" t="s">
        <v>35</v>
      </c>
      <c r="B11" s="82" t="s">
        <v>113</v>
      </c>
      <c r="C11" s="25" t="s">
        <v>105</v>
      </c>
      <c r="D11" s="26">
        <v>2007</v>
      </c>
      <c r="E11" s="20">
        <f t="shared" si="0"/>
        <v>33</v>
      </c>
      <c r="F11" s="21">
        <v>9</v>
      </c>
      <c r="G11" s="22">
        <f t="shared" si="11"/>
        <v>7</v>
      </c>
      <c r="H11" s="21"/>
      <c r="I11" s="55" t="s">
        <v>140</v>
      </c>
      <c r="J11" s="21"/>
      <c r="K11" s="39" t="s">
        <v>156</v>
      </c>
      <c r="L11" s="21"/>
      <c r="M11" s="22"/>
      <c r="N11" s="21">
        <v>9</v>
      </c>
      <c r="O11" s="22">
        <v>11</v>
      </c>
      <c r="P11" s="21">
        <v>6</v>
      </c>
      <c r="Q11" s="22">
        <v>15</v>
      </c>
      <c r="R11" s="21"/>
      <c r="S11" s="22"/>
      <c r="T11" s="23"/>
      <c r="U11" s="22"/>
      <c r="V11" s="23"/>
      <c r="W11" s="22"/>
      <c r="Y11" s="8">
        <f t="shared" si="2"/>
        <v>7</v>
      </c>
      <c r="Z11" s="8" t="str">
        <f t="shared" si="3"/>
        <v>DNS</v>
      </c>
      <c r="AA11" s="8" t="str">
        <f t="shared" si="4"/>
        <v>DSQ</v>
      </c>
      <c r="AB11" s="8">
        <f t="shared" si="5"/>
        <v>0</v>
      </c>
      <c r="AC11" s="8">
        <f t="shared" si="6"/>
        <v>11</v>
      </c>
      <c r="AD11" s="8">
        <f t="shared" si="7"/>
        <v>15</v>
      </c>
      <c r="AE11" s="8">
        <f t="shared" si="8"/>
        <v>0</v>
      </c>
      <c r="AF11" s="8">
        <f t="shared" si="9"/>
        <v>0</v>
      </c>
      <c r="AG11" s="8">
        <f t="shared" si="10"/>
        <v>0</v>
      </c>
      <c r="AI11" s="35"/>
      <c r="AJ11" s="36"/>
    </row>
    <row r="12" spans="1:36" ht="15" customHeight="1" thickBot="1" x14ac:dyDescent="0.3">
      <c r="A12" s="17" t="s">
        <v>36</v>
      </c>
      <c r="B12" s="82" t="s">
        <v>176</v>
      </c>
      <c r="C12" s="25" t="s">
        <v>57</v>
      </c>
      <c r="D12" s="26">
        <v>2006</v>
      </c>
      <c r="E12" s="20">
        <f t="shared" si="0"/>
        <v>19</v>
      </c>
      <c r="F12" s="21"/>
      <c r="G12" s="22">
        <f t="shared" si="11"/>
        <v>0</v>
      </c>
      <c r="H12" s="21"/>
      <c r="I12" s="59" t="s">
        <v>140</v>
      </c>
      <c r="J12" s="21">
        <v>9</v>
      </c>
      <c r="K12" s="22">
        <f>VLOOKUP(J12,$Y$67:$Z$82,2)</f>
        <v>7</v>
      </c>
      <c r="L12" s="21"/>
      <c r="M12" s="22"/>
      <c r="N12" s="21">
        <v>8</v>
      </c>
      <c r="O12" s="22">
        <v>12</v>
      </c>
      <c r="P12" s="21"/>
      <c r="Q12" s="22">
        <f>VLOOKUP(P12,$Y$67:$Z$82,2)</f>
        <v>0</v>
      </c>
      <c r="R12" s="21"/>
      <c r="S12" s="22"/>
      <c r="T12" s="23"/>
      <c r="U12" s="22"/>
      <c r="V12" s="23"/>
      <c r="W12" s="22"/>
      <c r="Y12" s="8">
        <f t="shared" si="2"/>
        <v>0</v>
      </c>
      <c r="Z12" s="8" t="str">
        <f t="shared" si="3"/>
        <v>DNS</v>
      </c>
      <c r="AA12" s="8">
        <f t="shared" si="4"/>
        <v>7</v>
      </c>
      <c r="AB12" s="8">
        <f t="shared" si="5"/>
        <v>0</v>
      </c>
      <c r="AC12" s="8">
        <f t="shared" si="6"/>
        <v>12</v>
      </c>
      <c r="AD12" s="8">
        <f t="shared" si="7"/>
        <v>0</v>
      </c>
      <c r="AE12" s="8">
        <f t="shared" si="8"/>
        <v>0</v>
      </c>
      <c r="AF12" s="8">
        <f t="shared" si="9"/>
        <v>0</v>
      </c>
      <c r="AG12" s="8">
        <f t="shared" si="10"/>
        <v>0</v>
      </c>
      <c r="AI12" s="35"/>
      <c r="AJ12" s="36"/>
    </row>
    <row r="13" spans="1:36" ht="15" customHeight="1" thickBot="1" x14ac:dyDescent="0.3">
      <c r="A13" s="17" t="s">
        <v>37</v>
      </c>
      <c r="B13" s="25" t="s">
        <v>114</v>
      </c>
      <c r="C13" s="25" t="s">
        <v>51</v>
      </c>
      <c r="D13" s="26">
        <v>2006</v>
      </c>
      <c r="E13" s="20">
        <f t="shared" ref="E13:E14" si="12">IF(SUM(Y13:AG13)&gt;0,SUM(LARGE(Y13:AG13,1)+LARGE(Y13:AG13,2)+LARGE(Y13:AG13,3)+LARGE(Y13:AG13,4)+LARGE(Y13:AG13,5)+LARGE(Y13:AG13,6)+LARGE(Y13:AG13,7))," ")</f>
        <v>15</v>
      </c>
      <c r="F13" s="21">
        <v>10</v>
      </c>
      <c r="G13" s="22">
        <f t="shared" ref="G13" si="13">VLOOKUP(F13,$Y$67:$Z$82,2)</f>
        <v>6</v>
      </c>
      <c r="H13" s="21"/>
      <c r="I13" s="105"/>
      <c r="J13" s="21"/>
      <c r="K13" s="22"/>
      <c r="L13" s="21"/>
      <c r="M13" s="22"/>
      <c r="N13" s="21">
        <v>10</v>
      </c>
      <c r="O13" s="22">
        <v>9</v>
      </c>
      <c r="P13" s="21"/>
      <c r="Q13" s="22"/>
      <c r="R13" s="21"/>
      <c r="S13" s="22"/>
      <c r="T13" s="23"/>
      <c r="U13" s="22"/>
      <c r="V13" s="23"/>
      <c r="W13" s="22"/>
      <c r="Y13" s="8">
        <f t="shared" si="2"/>
        <v>6</v>
      </c>
      <c r="Z13" s="8">
        <f t="shared" si="3"/>
        <v>0</v>
      </c>
      <c r="AA13" s="8">
        <f t="shared" si="4"/>
        <v>0</v>
      </c>
      <c r="AB13" s="8">
        <f t="shared" si="5"/>
        <v>0</v>
      </c>
      <c r="AC13" s="8">
        <f t="shared" si="6"/>
        <v>9</v>
      </c>
      <c r="AD13" s="8">
        <f t="shared" si="7"/>
        <v>0</v>
      </c>
      <c r="AE13" s="8">
        <f t="shared" si="8"/>
        <v>0</v>
      </c>
      <c r="AF13" s="8">
        <f t="shared" si="9"/>
        <v>0</v>
      </c>
      <c r="AG13" s="8">
        <f t="shared" si="10"/>
        <v>0</v>
      </c>
      <c r="AI13" s="35"/>
      <c r="AJ13" s="36"/>
    </row>
    <row r="14" spans="1:36" ht="15" customHeight="1" thickBot="1" x14ac:dyDescent="0.3">
      <c r="A14" s="17" t="s">
        <v>37</v>
      </c>
      <c r="B14" s="25" t="s">
        <v>175</v>
      </c>
      <c r="C14" s="25" t="s">
        <v>55</v>
      </c>
      <c r="D14" s="26">
        <v>2007</v>
      </c>
      <c r="E14" s="20">
        <f t="shared" si="12"/>
        <v>15</v>
      </c>
      <c r="F14" s="21"/>
      <c r="G14" s="54"/>
      <c r="H14" s="21">
        <v>7</v>
      </c>
      <c r="I14" s="43">
        <f>VLOOKUP(H14,$Y$67:$Z$82,2)</f>
        <v>9</v>
      </c>
      <c r="J14" s="21">
        <v>10</v>
      </c>
      <c r="K14" s="22">
        <f>VLOOKUP(J14,$Y$67:$Z$82,2)</f>
        <v>6</v>
      </c>
      <c r="L14" s="21"/>
      <c r="M14" s="22"/>
      <c r="N14" s="21"/>
      <c r="O14" s="22"/>
      <c r="P14" s="21"/>
      <c r="Q14" s="22"/>
      <c r="R14" s="21"/>
      <c r="S14" s="22"/>
      <c r="T14" s="23"/>
      <c r="U14" s="22"/>
      <c r="V14" s="23"/>
      <c r="W14" s="22"/>
      <c r="Y14" s="8">
        <f t="shared" si="2"/>
        <v>0</v>
      </c>
      <c r="Z14" s="8">
        <f t="shared" si="3"/>
        <v>9</v>
      </c>
      <c r="AA14" s="8">
        <f t="shared" si="4"/>
        <v>6</v>
      </c>
      <c r="AB14" s="8">
        <f t="shared" si="5"/>
        <v>0</v>
      </c>
      <c r="AC14" s="8">
        <f t="shared" si="6"/>
        <v>0</v>
      </c>
      <c r="AD14" s="8">
        <f t="shared" si="7"/>
        <v>0</v>
      </c>
      <c r="AE14" s="8">
        <f t="shared" si="8"/>
        <v>0</v>
      </c>
      <c r="AF14" s="8">
        <f t="shared" si="9"/>
        <v>0</v>
      </c>
      <c r="AG14" s="8">
        <f t="shared" si="10"/>
        <v>0</v>
      </c>
      <c r="AI14" s="35"/>
      <c r="AJ14" s="36"/>
    </row>
    <row r="15" spans="1:36" s="10" customFormat="1" ht="6.6" customHeight="1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36" ht="118.5" customHeight="1" thickBot="1" x14ac:dyDescent="0.3">
      <c r="A16" s="161" t="s">
        <v>26</v>
      </c>
      <c r="B16" s="162"/>
      <c r="C16" s="162"/>
      <c r="D16" s="162"/>
      <c r="E16" s="163"/>
      <c r="F16" s="145" t="s">
        <v>24</v>
      </c>
      <c r="G16" s="146"/>
      <c r="H16" s="143" t="s">
        <v>18</v>
      </c>
      <c r="I16" s="160"/>
      <c r="J16" s="143" t="s">
        <v>19</v>
      </c>
      <c r="K16" s="160"/>
      <c r="L16" s="152" t="s">
        <v>23</v>
      </c>
      <c r="M16" s="153"/>
      <c r="N16" s="147" t="s">
        <v>10</v>
      </c>
      <c r="O16" s="148"/>
      <c r="P16" s="147" t="s">
        <v>11</v>
      </c>
      <c r="Q16" s="148"/>
      <c r="R16" s="145" t="s">
        <v>21</v>
      </c>
      <c r="S16" s="146"/>
      <c r="T16" s="145" t="s">
        <v>20</v>
      </c>
      <c r="U16" s="146"/>
      <c r="V16" s="158" t="s">
        <v>14</v>
      </c>
      <c r="W16" s="15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56" t="s">
        <v>15</v>
      </c>
      <c r="AJ16" s="157"/>
    </row>
    <row r="17" spans="1:36" s="11" customFormat="1" ht="57.75" customHeight="1" thickBot="1" x14ac:dyDescent="0.25">
      <c r="A17" s="4" t="s">
        <v>0</v>
      </c>
      <c r="B17" s="2" t="s">
        <v>1</v>
      </c>
      <c r="C17" s="32" t="s">
        <v>6</v>
      </c>
      <c r="D17" s="3" t="s">
        <v>2</v>
      </c>
      <c r="E17" s="4" t="s">
        <v>3</v>
      </c>
      <c r="F17" s="4" t="s">
        <v>4</v>
      </c>
      <c r="G17" s="4" t="s">
        <v>5</v>
      </c>
      <c r="H17" s="4" t="s">
        <v>4</v>
      </c>
      <c r="I17" s="4" t="s">
        <v>5</v>
      </c>
      <c r="J17" s="4" t="s">
        <v>4</v>
      </c>
      <c r="K17" s="4" t="s">
        <v>5</v>
      </c>
      <c r="L17" s="4" t="s">
        <v>4</v>
      </c>
      <c r="M17" s="4" t="s">
        <v>5</v>
      </c>
      <c r="N17" s="4" t="s">
        <v>4</v>
      </c>
      <c r="O17" s="4" t="s">
        <v>5</v>
      </c>
      <c r="P17" s="4" t="s">
        <v>4</v>
      </c>
      <c r="Q17" s="4" t="s">
        <v>5</v>
      </c>
      <c r="R17" s="4" t="s">
        <v>4</v>
      </c>
      <c r="S17" s="4" t="s">
        <v>5</v>
      </c>
      <c r="T17" s="5" t="s">
        <v>4</v>
      </c>
      <c r="U17" s="4" t="s">
        <v>5</v>
      </c>
      <c r="V17" s="4" t="s">
        <v>4</v>
      </c>
      <c r="W17" s="4" t="s">
        <v>5</v>
      </c>
      <c r="AI17" s="33" t="s">
        <v>4</v>
      </c>
      <c r="AJ17" s="34" t="s">
        <v>5</v>
      </c>
    </row>
    <row r="18" spans="1:36" ht="15" customHeight="1" thickBot="1" x14ac:dyDescent="0.3">
      <c r="A18" s="87" t="s">
        <v>27</v>
      </c>
      <c r="B18" s="48" t="s">
        <v>117</v>
      </c>
      <c r="C18" s="48" t="s">
        <v>105</v>
      </c>
      <c r="D18" s="88">
        <v>2006</v>
      </c>
      <c r="E18" s="89">
        <f t="shared" ref="E18:E24" si="14">IF(SUM(Y18:AG18)&gt;0,SUM(LARGE(Y18:AG18,1)+LARGE(Y18:AG18,2)+LARGE(Y18:AG18,3)+LARGE(Y18:AG18,4)+LARGE(Y18:AG18,5)+LARGE(Y18:AG18,6)+LARGE(Y18:AG18,7))," ")</f>
        <v>118</v>
      </c>
      <c r="F18" s="21">
        <v>2</v>
      </c>
      <c r="G18" s="54"/>
      <c r="H18" s="21">
        <v>1</v>
      </c>
      <c r="I18" s="22">
        <f>VLOOKUP(H18,$Y$67:$Z$82,2)</f>
        <v>25</v>
      </c>
      <c r="J18" s="21">
        <v>1</v>
      </c>
      <c r="K18" s="43">
        <f>VLOOKUP(J18,$Y$67:$Z$82,2)</f>
        <v>25</v>
      </c>
      <c r="L18" s="21"/>
      <c r="M18" s="22"/>
      <c r="N18" s="21">
        <v>1</v>
      </c>
      <c r="O18" s="22">
        <v>38</v>
      </c>
      <c r="P18" s="21">
        <v>2</v>
      </c>
      <c r="Q18" s="43">
        <v>30</v>
      </c>
      <c r="R18" s="21"/>
      <c r="S18" s="22"/>
      <c r="T18" s="23"/>
      <c r="U18" s="22"/>
      <c r="V18" s="24"/>
      <c r="W18" s="22"/>
      <c r="Y18" s="8">
        <f>G18</f>
        <v>0</v>
      </c>
      <c r="Z18" s="8">
        <f>+I18</f>
        <v>25</v>
      </c>
      <c r="AA18" s="8">
        <f>+K18</f>
        <v>25</v>
      </c>
      <c r="AB18" s="8">
        <f>+M18</f>
        <v>0</v>
      </c>
      <c r="AC18" s="8">
        <f>+O18</f>
        <v>38</v>
      </c>
      <c r="AD18" s="8">
        <f>+Q18</f>
        <v>30</v>
      </c>
      <c r="AE18" s="8">
        <f>+S18</f>
        <v>0</v>
      </c>
      <c r="AF18" s="8">
        <f>+U18</f>
        <v>0</v>
      </c>
      <c r="AG18" s="8">
        <f>+W18</f>
        <v>0</v>
      </c>
      <c r="AI18" s="35"/>
      <c r="AJ18" s="36"/>
    </row>
    <row r="19" spans="1:36" ht="15" customHeight="1" thickBot="1" x14ac:dyDescent="0.3">
      <c r="A19" s="87" t="s">
        <v>28</v>
      </c>
      <c r="B19" s="48" t="s">
        <v>141</v>
      </c>
      <c r="C19" s="48" t="s">
        <v>55</v>
      </c>
      <c r="D19" s="88">
        <v>2006</v>
      </c>
      <c r="E19" s="89">
        <f t="shared" si="14"/>
        <v>61</v>
      </c>
      <c r="F19" s="21"/>
      <c r="G19" s="57" t="s">
        <v>140</v>
      </c>
      <c r="H19" s="21"/>
      <c r="I19" s="22"/>
      <c r="J19" s="21"/>
      <c r="K19" s="22"/>
      <c r="L19" s="21"/>
      <c r="M19" s="22"/>
      <c r="N19" s="21">
        <v>3</v>
      </c>
      <c r="O19" s="22">
        <v>23</v>
      </c>
      <c r="P19" s="21">
        <v>1</v>
      </c>
      <c r="Q19" s="22">
        <v>38</v>
      </c>
      <c r="R19" s="21"/>
      <c r="S19" s="22"/>
      <c r="T19" s="23"/>
      <c r="U19" s="22"/>
      <c r="V19" s="24"/>
      <c r="W19" s="22"/>
      <c r="Y19" s="8" t="str">
        <f t="shared" ref="Y19:Y25" si="15">G19</f>
        <v>DNS</v>
      </c>
      <c r="Z19" s="8">
        <f t="shared" ref="Z19:Z25" si="16">+I19</f>
        <v>0</v>
      </c>
      <c r="AA19" s="8">
        <f t="shared" ref="AA19:AA25" si="17">+K19</f>
        <v>0</v>
      </c>
      <c r="AB19" s="8">
        <f t="shared" ref="AB19:AB25" si="18">+M19</f>
        <v>0</v>
      </c>
      <c r="AC19" s="8">
        <f t="shared" ref="AC19:AC25" si="19">+O19</f>
        <v>23</v>
      </c>
      <c r="AD19" s="8">
        <f t="shared" ref="AD19:AD25" si="20">+Q19</f>
        <v>38</v>
      </c>
      <c r="AE19" s="8">
        <f t="shared" ref="AE19:AE25" si="21">+S19</f>
        <v>0</v>
      </c>
      <c r="AF19" s="8">
        <f t="shared" ref="AF19:AF25" si="22">+U19</f>
        <v>0</v>
      </c>
      <c r="AG19" s="8">
        <f t="shared" ref="AG19:AG25" si="23">+W19</f>
        <v>0</v>
      </c>
      <c r="AI19" s="35"/>
      <c r="AJ19" s="36"/>
    </row>
    <row r="20" spans="1:36" ht="15" customHeight="1" thickBot="1" x14ac:dyDescent="0.3">
      <c r="A20" s="87" t="s">
        <v>29</v>
      </c>
      <c r="B20" s="48" t="s">
        <v>115</v>
      </c>
      <c r="C20" s="48" t="s">
        <v>46</v>
      </c>
      <c r="D20" s="88">
        <v>2007</v>
      </c>
      <c r="E20" s="89">
        <f t="shared" si="14"/>
        <v>54</v>
      </c>
      <c r="F20" s="21">
        <v>1</v>
      </c>
      <c r="G20" s="22">
        <f>VLOOKUP(F20,$Y$67:$Z$82,2)</f>
        <v>25</v>
      </c>
      <c r="H20" s="21">
        <v>3</v>
      </c>
      <c r="I20" s="22">
        <f>VLOOKUP(H20,$Y$67:$Z$82,2)</f>
        <v>15</v>
      </c>
      <c r="J20" s="21"/>
      <c r="K20" s="56" t="s">
        <v>140</v>
      </c>
      <c r="L20" s="21"/>
      <c r="M20" s="22"/>
      <c r="N20" s="21">
        <v>7</v>
      </c>
      <c r="O20" s="43">
        <v>14</v>
      </c>
      <c r="P20" s="21"/>
      <c r="Q20" s="44" t="s">
        <v>140</v>
      </c>
      <c r="R20" s="21"/>
      <c r="S20" s="22"/>
      <c r="T20" s="23"/>
      <c r="U20" s="22"/>
      <c r="V20" s="24"/>
      <c r="W20" s="22"/>
      <c r="Y20" s="8">
        <f t="shared" si="15"/>
        <v>25</v>
      </c>
      <c r="Z20" s="8">
        <f t="shared" si="16"/>
        <v>15</v>
      </c>
      <c r="AA20" s="8" t="str">
        <f t="shared" si="17"/>
        <v>DNS</v>
      </c>
      <c r="AB20" s="8">
        <f t="shared" si="18"/>
        <v>0</v>
      </c>
      <c r="AC20" s="8">
        <f t="shared" si="19"/>
        <v>14</v>
      </c>
      <c r="AD20" s="8" t="str">
        <f t="shared" si="20"/>
        <v>DNS</v>
      </c>
      <c r="AE20" s="8">
        <f t="shared" si="21"/>
        <v>0</v>
      </c>
      <c r="AF20" s="8">
        <f t="shared" si="22"/>
        <v>0</v>
      </c>
      <c r="AG20" s="8">
        <f t="shared" si="23"/>
        <v>0</v>
      </c>
      <c r="AI20" s="35"/>
      <c r="AJ20" s="36"/>
    </row>
    <row r="21" spans="1:36" ht="15" customHeight="1" thickBot="1" x14ac:dyDescent="0.3">
      <c r="A21" s="28" t="s">
        <v>30</v>
      </c>
      <c r="B21" s="86" t="s">
        <v>119</v>
      </c>
      <c r="C21" s="29" t="s">
        <v>105</v>
      </c>
      <c r="D21" s="30">
        <v>2007</v>
      </c>
      <c r="E21" s="31">
        <f t="shared" si="14"/>
        <v>50</v>
      </c>
      <c r="F21" s="21">
        <v>4</v>
      </c>
      <c r="G21" s="22">
        <f>VLOOKUP(F21,$Y$67:$Z$82,2)</f>
        <v>12</v>
      </c>
      <c r="H21" s="21">
        <v>2</v>
      </c>
      <c r="I21" s="22">
        <f>VLOOKUP(H21,$Y$67:$Z$82,2)</f>
        <v>20</v>
      </c>
      <c r="J21" s="21"/>
      <c r="K21" s="55" t="s">
        <v>156</v>
      </c>
      <c r="L21" s="21"/>
      <c r="M21" s="22"/>
      <c r="N21" s="21">
        <v>4</v>
      </c>
      <c r="O21" s="22">
        <v>18</v>
      </c>
      <c r="P21" s="21"/>
      <c r="Q21" s="39" t="s">
        <v>140</v>
      </c>
      <c r="R21" s="21"/>
      <c r="S21" s="22"/>
      <c r="T21" s="23"/>
      <c r="U21" s="22"/>
      <c r="V21" s="24"/>
      <c r="W21" s="22"/>
      <c r="Y21" s="8">
        <f t="shared" si="15"/>
        <v>12</v>
      </c>
      <c r="Z21" s="8">
        <f t="shared" si="16"/>
        <v>20</v>
      </c>
      <c r="AA21" s="8" t="str">
        <f t="shared" si="17"/>
        <v>DSQ</v>
      </c>
      <c r="AB21" s="8">
        <f t="shared" si="18"/>
        <v>0</v>
      </c>
      <c r="AC21" s="8">
        <f t="shared" si="19"/>
        <v>18</v>
      </c>
      <c r="AD21" s="8" t="str">
        <f t="shared" si="20"/>
        <v>DNS</v>
      </c>
      <c r="AE21" s="8">
        <f t="shared" si="21"/>
        <v>0</v>
      </c>
      <c r="AF21" s="8">
        <f t="shared" si="22"/>
        <v>0</v>
      </c>
      <c r="AG21" s="8">
        <f t="shared" si="23"/>
        <v>0</v>
      </c>
      <c r="AI21" s="35"/>
      <c r="AJ21" s="36"/>
    </row>
    <row r="22" spans="1:36" ht="15" customHeight="1" thickBot="1" x14ac:dyDescent="0.3">
      <c r="A22" s="28" t="s">
        <v>31</v>
      </c>
      <c r="B22" s="86" t="s">
        <v>118</v>
      </c>
      <c r="C22" s="29" t="s">
        <v>105</v>
      </c>
      <c r="D22" s="30">
        <v>2007</v>
      </c>
      <c r="E22" s="31">
        <f t="shared" si="14"/>
        <v>38</v>
      </c>
      <c r="F22" s="21">
        <v>3</v>
      </c>
      <c r="G22" s="22">
        <f>VLOOKUP(F22,$Y$67:$Z$82,2)</f>
        <v>15</v>
      </c>
      <c r="H22" s="21"/>
      <c r="I22" s="22"/>
      <c r="J22" s="21"/>
      <c r="K22" s="22"/>
      <c r="L22" s="21"/>
      <c r="M22" s="22"/>
      <c r="N22" s="21"/>
      <c r="O22" s="56" t="s">
        <v>140</v>
      </c>
      <c r="P22" s="21">
        <v>3</v>
      </c>
      <c r="Q22" s="43">
        <v>23</v>
      </c>
      <c r="R22" s="21"/>
      <c r="S22" s="22"/>
      <c r="T22" s="23"/>
      <c r="U22" s="22"/>
      <c r="V22" s="24"/>
      <c r="W22" s="22"/>
      <c r="Y22" s="8">
        <f t="shared" si="15"/>
        <v>15</v>
      </c>
      <c r="Z22" s="8">
        <f t="shared" si="16"/>
        <v>0</v>
      </c>
      <c r="AA22" s="8">
        <f t="shared" si="17"/>
        <v>0</v>
      </c>
      <c r="AB22" s="8">
        <f t="shared" si="18"/>
        <v>0</v>
      </c>
      <c r="AC22" s="8" t="str">
        <f t="shared" si="19"/>
        <v>DNS</v>
      </c>
      <c r="AD22" s="8">
        <f t="shared" si="20"/>
        <v>23</v>
      </c>
      <c r="AE22" s="8">
        <f t="shared" si="21"/>
        <v>0</v>
      </c>
      <c r="AF22" s="8">
        <f t="shared" si="22"/>
        <v>0</v>
      </c>
      <c r="AG22" s="8">
        <f t="shared" si="23"/>
        <v>0</v>
      </c>
      <c r="AI22" s="35"/>
      <c r="AJ22" s="36"/>
    </row>
    <row r="23" spans="1:36" ht="15" customHeight="1" thickBot="1" x14ac:dyDescent="0.3">
      <c r="A23" s="28" t="s">
        <v>32</v>
      </c>
      <c r="B23" s="86" t="s">
        <v>142</v>
      </c>
      <c r="C23" s="29" t="s">
        <v>55</v>
      </c>
      <c r="D23" s="30">
        <v>2007</v>
      </c>
      <c r="E23" s="31">
        <f t="shared" si="14"/>
        <v>30</v>
      </c>
      <c r="F23" s="21"/>
      <c r="G23" s="38" t="s">
        <v>140</v>
      </c>
      <c r="H23" s="21"/>
      <c r="I23" s="22"/>
      <c r="J23" s="21"/>
      <c r="K23" s="22"/>
      <c r="L23" s="21"/>
      <c r="M23" s="22"/>
      <c r="N23" s="21">
        <v>2</v>
      </c>
      <c r="O23" s="22">
        <v>30</v>
      </c>
      <c r="P23" s="21"/>
      <c r="Q23" s="56" t="s">
        <v>140</v>
      </c>
      <c r="R23" s="21"/>
      <c r="S23" s="22"/>
      <c r="T23" s="23"/>
      <c r="U23" s="22"/>
      <c r="V23" s="24"/>
      <c r="W23" s="22"/>
      <c r="Y23" s="8" t="str">
        <f t="shared" si="15"/>
        <v>DNS</v>
      </c>
      <c r="Z23" s="8">
        <f t="shared" si="16"/>
        <v>0</v>
      </c>
      <c r="AA23" s="8">
        <f t="shared" si="17"/>
        <v>0</v>
      </c>
      <c r="AB23" s="8">
        <f t="shared" si="18"/>
        <v>0</v>
      </c>
      <c r="AC23" s="8">
        <f t="shared" si="19"/>
        <v>30</v>
      </c>
      <c r="AD23" s="8" t="str">
        <f t="shared" si="20"/>
        <v>DNS</v>
      </c>
      <c r="AE23" s="8">
        <f t="shared" si="21"/>
        <v>0</v>
      </c>
      <c r="AF23" s="8">
        <f t="shared" si="22"/>
        <v>0</v>
      </c>
      <c r="AG23" s="8">
        <f t="shared" si="23"/>
        <v>0</v>
      </c>
      <c r="AI23" s="35"/>
      <c r="AJ23" s="36"/>
    </row>
    <row r="24" spans="1:36" ht="15" customHeight="1" thickBot="1" x14ac:dyDescent="0.3">
      <c r="A24" s="28" t="s">
        <v>33</v>
      </c>
      <c r="B24" s="86" t="s">
        <v>116</v>
      </c>
      <c r="C24" s="29" t="s">
        <v>46</v>
      </c>
      <c r="D24" s="30">
        <v>2007</v>
      </c>
      <c r="E24" s="31">
        <f t="shared" si="14"/>
        <v>28</v>
      </c>
      <c r="F24" s="21">
        <v>5</v>
      </c>
      <c r="G24" s="22">
        <f>VLOOKUP(F24,$Y$67:$Z$82,2)</f>
        <v>11</v>
      </c>
      <c r="H24" s="21"/>
      <c r="I24" s="22"/>
      <c r="J24" s="21"/>
      <c r="K24" s="22"/>
      <c r="L24" s="21"/>
      <c r="M24" s="22"/>
      <c r="N24" s="21">
        <v>5</v>
      </c>
      <c r="O24" s="22">
        <v>17</v>
      </c>
      <c r="P24" s="21"/>
      <c r="Q24" s="55" t="s">
        <v>140</v>
      </c>
      <c r="R24" s="21"/>
      <c r="S24" s="22"/>
      <c r="T24" s="23"/>
      <c r="U24" s="22"/>
      <c r="V24" s="24"/>
      <c r="W24" s="22"/>
      <c r="Y24" s="8">
        <f t="shared" si="15"/>
        <v>11</v>
      </c>
      <c r="Z24" s="8">
        <f t="shared" si="16"/>
        <v>0</v>
      </c>
      <c r="AA24" s="8">
        <f t="shared" si="17"/>
        <v>0</v>
      </c>
      <c r="AB24" s="8">
        <f t="shared" si="18"/>
        <v>0</v>
      </c>
      <c r="AC24" s="8">
        <f t="shared" si="19"/>
        <v>17</v>
      </c>
      <c r="AD24" s="8" t="str">
        <f t="shared" si="20"/>
        <v>DNS</v>
      </c>
      <c r="AE24" s="8">
        <f t="shared" si="21"/>
        <v>0</v>
      </c>
      <c r="AF24" s="8">
        <f t="shared" si="22"/>
        <v>0</v>
      </c>
      <c r="AG24" s="8">
        <f t="shared" si="23"/>
        <v>0</v>
      </c>
      <c r="AI24" s="35"/>
      <c r="AJ24" s="36"/>
    </row>
    <row r="25" spans="1:36" ht="15" customHeight="1" thickBot="1" x14ac:dyDescent="0.3">
      <c r="A25" s="28" t="s">
        <v>34</v>
      </c>
      <c r="B25" s="86" t="s">
        <v>143</v>
      </c>
      <c r="C25" s="29" t="s">
        <v>51</v>
      </c>
      <c r="D25" s="30">
        <v>2006</v>
      </c>
      <c r="E25" s="31">
        <v>15</v>
      </c>
      <c r="F25" s="21"/>
      <c r="G25" s="55" t="s">
        <v>156</v>
      </c>
      <c r="H25" s="21"/>
      <c r="I25" s="39" t="s">
        <v>156</v>
      </c>
      <c r="J25" s="21"/>
      <c r="K25" s="39" t="s">
        <v>156</v>
      </c>
      <c r="L25" s="21"/>
      <c r="M25" s="22"/>
      <c r="N25" s="21">
        <v>6</v>
      </c>
      <c r="O25" s="22">
        <v>15</v>
      </c>
      <c r="P25" s="21"/>
      <c r="Q25" s="22"/>
      <c r="R25" s="21"/>
      <c r="S25" s="22"/>
      <c r="T25" s="23"/>
      <c r="U25" s="22"/>
      <c r="V25" s="24"/>
      <c r="W25" s="22"/>
      <c r="Y25" s="8" t="str">
        <f t="shared" si="15"/>
        <v>DSQ</v>
      </c>
      <c r="Z25" s="8" t="str">
        <f t="shared" si="16"/>
        <v>DSQ</v>
      </c>
      <c r="AA25" s="8" t="str">
        <f t="shared" si="17"/>
        <v>DSQ</v>
      </c>
      <c r="AB25" s="8">
        <f t="shared" si="18"/>
        <v>0</v>
      </c>
      <c r="AC25" s="8">
        <f t="shared" si="19"/>
        <v>15</v>
      </c>
      <c r="AD25" s="8">
        <f t="shared" si="20"/>
        <v>0</v>
      </c>
      <c r="AE25" s="8">
        <f t="shared" si="21"/>
        <v>0</v>
      </c>
      <c r="AF25" s="8">
        <f t="shared" si="22"/>
        <v>0</v>
      </c>
      <c r="AG25" s="8">
        <f t="shared" si="23"/>
        <v>0</v>
      </c>
      <c r="AI25" s="35"/>
      <c r="AJ25" s="36"/>
    </row>
    <row r="66" spans="25:26" ht="44.4" x14ac:dyDescent="0.25">
      <c r="Y66" s="12" t="s">
        <v>4</v>
      </c>
      <c r="Z66" s="12" t="s">
        <v>5</v>
      </c>
    </row>
    <row r="67" spans="25:26" x14ac:dyDescent="0.25">
      <c r="Y67" s="13">
        <v>0</v>
      </c>
      <c r="Z67" s="13">
        <v>0</v>
      </c>
    </row>
    <row r="68" spans="25:26" x14ac:dyDescent="0.25">
      <c r="Y68" s="14">
        <v>1</v>
      </c>
      <c r="Z68" s="15">
        <v>25</v>
      </c>
    </row>
    <row r="69" spans="25:26" x14ac:dyDescent="0.25">
      <c r="Y69" s="16">
        <v>2</v>
      </c>
      <c r="Z69" s="13">
        <v>20</v>
      </c>
    </row>
    <row r="70" spans="25:26" x14ac:dyDescent="0.25">
      <c r="Y70" s="16">
        <v>3</v>
      </c>
      <c r="Z70" s="13">
        <v>15</v>
      </c>
    </row>
    <row r="71" spans="25:26" x14ac:dyDescent="0.25">
      <c r="Y71" s="16">
        <v>4</v>
      </c>
      <c r="Z71" s="13">
        <v>12</v>
      </c>
    </row>
    <row r="72" spans="25:26" x14ac:dyDescent="0.25">
      <c r="Y72" s="16">
        <v>5</v>
      </c>
      <c r="Z72" s="13">
        <v>11</v>
      </c>
    </row>
    <row r="73" spans="25:26" x14ac:dyDescent="0.25">
      <c r="Y73" s="16">
        <v>6</v>
      </c>
      <c r="Z73" s="13">
        <v>10</v>
      </c>
    </row>
    <row r="74" spans="25:26" x14ac:dyDescent="0.25">
      <c r="Y74" s="16">
        <v>7</v>
      </c>
      <c r="Z74" s="13">
        <v>9</v>
      </c>
    </row>
    <row r="75" spans="25:26" x14ac:dyDescent="0.25">
      <c r="Y75" s="16">
        <v>8</v>
      </c>
      <c r="Z75" s="13">
        <v>8</v>
      </c>
    </row>
    <row r="76" spans="25:26" x14ac:dyDescent="0.25">
      <c r="Y76" s="16">
        <v>9</v>
      </c>
      <c r="Z76" s="13">
        <v>7</v>
      </c>
    </row>
    <row r="77" spans="25:26" x14ac:dyDescent="0.25">
      <c r="Y77" s="16">
        <v>10</v>
      </c>
      <c r="Z77" s="13">
        <v>6</v>
      </c>
    </row>
    <row r="78" spans="25:26" x14ac:dyDescent="0.25">
      <c r="Y78" s="16">
        <v>11</v>
      </c>
      <c r="Z78" s="13">
        <v>5</v>
      </c>
    </row>
    <row r="79" spans="25:26" x14ac:dyDescent="0.25">
      <c r="Y79" s="16">
        <v>12</v>
      </c>
      <c r="Z79" s="13">
        <v>4</v>
      </c>
    </row>
    <row r="80" spans="25:26" x14ac:dyDescent="0.25">
      <c r="Y80" s="16">
        <v>13</v>
      </c>
      <c r="Z80" s="13">
        <v>3</v>
      </c>
    </row>
    <row r="81" spans="25:26" x14ac:dyDescent="0.25">
      <c r="Y81" s="16">
        <v>14</v>
      </c>
      <c r="Z81" s="13">
        <v>2</v>
      </c>
    </row>
    <row r="82" spans="25:26" x14ac:dyDescent="0.25">
      <c r="Y82" s="16">
        <v>15</v>
      </c>
      <c r="Z82" s="13">
        <v>1</v>
      </c>
    </row>
  </sheetData>
  <sortState xmlns:xlrd2="http://schemas.microsoft.com/office/spreadsheetml/2017/richdata2" ref="B3:Q12">
    <sortCondition descending="1" ref="E3:E12"/>
  </sortState>
  <mergeCells count="22">
    <mergeCell ref="A16:E16"/>
    <mergeCell ref="F16:G16"/>
    <mergeCell ref="H16:I16"/>
    <mergeCell ref="J16:K16"/>
    <mergeCell ref="L16:M16"/>
    <mergeCell ref="A1:E1"/>
    <mergeCell ref="F1:G1"/>
    <mergeCell ref="H1:I1"/>
    <mergeCell ref="J1:K1"/>
    <mergeCell ref="L1:M1"/>
    <mergeCell ref="AI1:AJ1"/>
    <mergeCell ref="AI16:AJ16"/>
    <mergeCell ref="N16:O16"/>
    <mergeCell ref="N1:O1"/>
    <mergeCell ref="P16:Q16"/>
    <mergeCell ref="R16:S16"/>
    <mergeCell ref="T16:U16"/>
    <mergeCell ref="V16:W16"/>
    <mergeCell ref="P1:Q1"/>
    <mergeCell ref="R1:S1"/>
    <mergeCell ref="T1:U1"/>
    <mergeCell ref="V1:W1"/>
  </mergeCells>
  <pageMargins left="0.24" right="0.19" top="0.63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84"/>
  <sheetViews>
    <sheetView showGridLines="0" topLeftCell="A19" workbookViewId="0">
      <selection activeCell="AR21" sqref="AR21"/>
    </sheetView>
  </sheetViews>
  <sheetFormatPr defaultColWidth="9.109375" defaultRowHeight="13.2" outlineLevelCol="1" x14ac:dyDescent="0.25"/>
  <cols>
    <col min="1" max="1" width="2.88671875" style="7" customWidth="1"/>
    <col min="2" max="2" width="18.8867187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2.21875" style="7" customWidth="1"/>
    <col min="19" max="19" width="2.33203125" style="7" customWidth="1" outlineLevel="1"/>
    <col min="20" max="23" width="2.21875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36" width="2.21875" style="7" customWidth="1"/>
    <col min="37" max="40" width="3" style="7" customWidth="1"/>
    <col min="41" max="16384" width="9.109375" style="7"/>
  </cols>
  <sheetData>
    <row r="1" spans="1:36" s="1" customFormat="1" ht="118.5" customHeight="1" thickBot="1" x14ac:dyDescent="0.3">
      <c r="A1" s="149" t="s">
        <v>204</v>
      </c>
      <c r="B1" s="150"/>
      <c r="C1" s="150"/>
      <c r="D1" s="150"/>
      <c r="E1" s="151"/>
      <c r="F1" s="145" t="s">
        <v>9</v>
      </c>
      <c r="G1" s="146"/>
      <c r="H1" s="143" t="s">
        <v>18</v>
      </c>
      <c r="I1" s="160"/>
      <c r="J1" s="143" t="s">
        <v>19</v>
      </c>
      <c r="K1" s="160"/>
      <c r="L1" s="152" t="s">
        <v>23</v>
      </c>
      <c r="M1" s="153"/>
      <c r="N1" s="147" t="s">
        <v>10</v>
      </c>
      <c r="O1" s="148"/>
      <c r="P1" s="147" t="s">
        <v>11</v>
      </c>
      <c r="Q1" s="148"/>
      <c r="R1" s="145" t="s">
        <v>21</v>
      </c>
      <c r="S1" s="146"/>
      <c r="T1" s="145" t="s">
        <v>20</v>
      </c>
      <c r="U1" s="146"/>
      <c r="V1" s="158" t="s">
        <v>14</v>
      </c>
      <c r="W1" s="159"/>
      <c r="AI1" s="156" t="s">
        <v>15</v>
      </c>
      <c r="AJ1" s="157"/>
    </row>
    <row r="2" spans="1:36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  <c r="AI2" s="33" t="s">
        <v>4</v>
      </c>
      <c r="AJ2" s="34" t="s">
        <v>5</v>
      </c>
    </row>
    <row r="3" spans="1:36" ht="15" customHeight="1" thickBot="1" x14ac:dyDescent="0.3">
      <c r="A3" s="77" t="s">
        <v>27</v>
      </c>
      <c r="B3" s="50" t="s">
        <v>120</v>
      </c>
      <c r="C3" s="78" t="s">
        <v>121</v>
      </c>
      <c r="D3" s="79">
        <v>2005</v>
      </c>
      <c r="E3" s="80">
        <f>IF(SUM(Y3:AG3)&gt;0,SUM(LARGE(Y3:AG3,1)+LARGE(Y3:AG3,2)+LARGE(Y3:AG3,3)+LARGE(Y3:AG3,4)+LARGE(Y3:AG3,5)+LARGE(Y3:AG3,6)+LARGE(Y3:AG3,7))," ")</f>
        <v>93</v>
      </c>
      <c r="F3" s="21">
        <v>1</v>
      </c>
      <c r="G3" s="74">
        <v>25</v>
      </c>
      <c r="H3" s="21"/>
      <c r="I3" s="54"/>
      <c r="J3" s="21"/>
      <c r="K3" s="22"/>
      <c r="L3" s="21"/>
      <c r="M3" s="22"/>
      <c r="N3" s="21">
        <v>1</v>
      </c>
      <c r="O3" s="22">
        <v>38</v>
      </c>
      <c r="P3" s="21">
        <v>2</v>
      </c>
      <c r="Q3" s="22">
        <v>30</v>
      </c>
      <c r="R3" s="21"/>
      <c r="S3" s="22"/>
      <c r="T3" s="23"/>
      <c r="U3" s="22"/>
      <c r="V3" s="24"/>
      <c r="W3" s="22"/>
      <c r="Y3" s="8">
        <f>G3</f>
        <v>25</v>
      </c>
      <c r="Z3" s="8">
        <f>+I3</f>
        <v>0</v>
      </c>
      <c r="AA3" s="8">
        <f>+K3</f>
        <v>0</v>
      </c>
      <c r="AB3" s="8">
        <f>+M3</f>
        <v>0</v>
      </c>
      <c r="AC3" s="8">
        <f>+O3</f>
        <v>38</v>
      </c>
      <c r="AD3" s="8">
        <f>+Q3</f>
        <v>30</v>
      </c>
      <c r="AE3" s="8">
        <f>+S3</f>
        <v>0</v>
      </c>
      <c r="AF3" s="8">
        <f>+U3</f>
        <v>0</v>
      </c>
      <c r="AG3" s="8">
        <f>+W3</f>
        <v>0</v>
      </c>
      <c r="AI3" s="35"/>
      <c r="AJ3" s="36"/>
    </row>
    <row r="4" spans="1:36" ht="15" customHeight="1" thickBot="1" x14ac:dyDescent="0.3">
      <c r="A4" s="77" t="s">
        <v>28</v>
      </c>
      <c r="B4" s="49" t="s">
        <v>122</v>
      </c>
      <c r="C4" s="49" t="s">
        <v>46</v>
      </c>
      <c r="D4" s="81">
        <v>2004</v>
      </c>
      <c r="E4" s="80">
        <f>IF(SUM(Y4:AG4)&gt;0,SUM(LARGE(Y4:AG4,1)+LARGE(Y4:AG4,2)+LARGE(Y4:AG4,3)+LARGE(Y4:AG4,4)+LARGE(Y4:AG4,5)+LARGE(Y4:AG4,6)+LARGE(Y4:AG4,7))," ")</f>
        <v>86</v>
      </c>
      <c r="F4" s="21">
        <v>3</v>
      </c>
      <c r="G4" s="75">
        <f>VLOOKUP(F4,$Y$69:$Z$84,2)</f>
        <v>15</v>
      </c>
      <c r="H4" s="21">
        <v>1</v>
      </c>
      <c r="I4" s="22">
        <f>VLOOKUP(H4,$Y$69:$Z$84,2)</f>
        <v>25</v>
      </c>
      <c r="J4" s="21">
        <v>4</v>
      </c>
      <c r="K4" s="54"/>
      <c r="L4" s="21"/>
      <c r="M4" s="22"/>
      <c r="N4" s="21">
        <v>3</v>
      </c>
      <c r="O4" s="22">
        <v>23</v>
      </c>
      <c r="P4" s="24">
        <v>3</v>
      </c>
      <c r="Q4" s="22">
        <v>23</v>
      </c>
      <c r="R4" s="21"/>
      <c r="S4" s="22"/>
      <c r="T4" s="23"/>
      <c r="U4" s="22"/>
      <c r="V4" s="23"/>
      <c r="W4" s="22"/>
      <c r="Y4" s="8">
        <f t="shared" ref="Y4:Y11" si="0">G4</f>
        <v>15</v>
      </c>
      <c r="Z4" s="8">
        <f t="shared" ref="Z4:Z11" si="1">+I4</f>
        <v>25</v>
      </c>
      <c r="AA4" s="8">
        <f t="shared" ref="AA4:AA11" si="2">+K4</f>
        <v>0</v>
      </c>
      <c r="AB4" s="8">
        <f t="shared" ref="AB4:AB11" si="3">+M4</f>
        <v>0</v>
      </c>
      <c r="AC4" s="8">
        <f t="shared" ref="AC4:AC11" si="4">+O4</f>
        <v>23</v>
      </c>
      <c r="AD4" s="8">
        <f t="shared" ref="AD4:AD11" si="5">+Q4</f>
        <v>23</v>
      </c>
      <c r="AE4" s="8">
        <f t="shared" ref="AE4:AE11" si="6">+S4</f>
        <v>0</v>
      </c>
      <c r="AF4" s="8">
        <f t="shared" ref="AF4:AF11" si="7">+U4</f>
        <v>0</v>
      </c>
      <c r="AG4" s="8">
        <f t="shared" ref="AG4:AG11" si="8">+W4</f>
        <v>0</v>
      </c>
      <c r="AI4" s="35"/>
      <c r="AJ4" s="36"/>
    </row>
    <row r="5" spans="1:36" ht="15" customHeight="1" thickBot="1" x14ac:dyDescent="0.3">
      <c r="A5" s="77" t="s">
        <v>29</v>
      </c>
      <c r="B5" s="49" t="s">
        <v>179</v>
      </c>
      <c r="C5" s="49" t="s">
        <v>57</v>
      </c>
      <c r="D5" s="81">
        <v>2004</v>
      </c>
      <c r="E5" s="80">
        <v>68</v>
      </c>
      <c r="F5" s="21"/>
      <c r="G5" s="54"/>
      <c r="H5" s="21"/>
      <c r="I5" s="75"/>
      <c r="J5" s="21"/>
      <c r="K5" s="22"/>
      <c r="L5" s="21"/>
      <c r="M5" s="22"/>
      <c r="N5" s="21">
        <v>2</v>
      </c>
      <c r="O5" s="22">
        <v>30</v>
      </c>
      <c r="P5" s="21">
        <v>1</v>
      </c>
      <c r="Q5" s="22">
        <v>38</v>
      </c>
      <c r="R5" s="27"/>
      <c r="S5" s="22"/>
      <c r="T5" s="23"/>
      <c r="U5" s="22"/>
      <c r="V5" s="23"/>
      <c r="W5" s="22"/>
      <c r="Y5" s="8">
        <f t="shared" si="0"/>
        <v>0</v>
      </c>
      <c r="Z5" s="8">
        <f t="shared" si="1"/>
        <v>0</v>
      </c>
      <c r="AA5" s="8">
        <f t="shared" si="2"/>
        <v>0</v>
      </c>
      <c r="AB5" s="8">
        <f t="shared" si="3"/>
        <v>0</v>
      </c>
      <c r="AC5" s="8">
        <f t="shared" si="4"/>
        <v>30</v>
      </c>
      <c r="AD5" s="8">
        <f t="shared" si="5"/>
        <v>38</v>
      </c>
      <c r="AE5" s="8">
        <f t="shared" si="6"/>
        <v>0</v>
      </c>
      <c r="AF5" s="8">
        <f t="shared" si="7"/>
        <v>0</v>
      </c>
      <c r="AG5" s="8">
        <f t="shared" si="8"/>
        <v>0</v>
      </c>
      <c r="AI5" s="35"/>
      <c r="AJ5" s="36"/>
    </row>
    <row r="6" spans="1:36" ht="15" customHeight="1" thickBot="1" x14ac:dyDescent="0.3">
      <c r="A6" s="17" t="s">
        <v>30</v>
      </c>
      <c r="B6" s="82" t="s">
        <v>168</v>
      </c>
      <c r="C6" s="25" t="s">
        <v>55</v>
      </c>
      <c r="D6" s="26">
        <v>2005</v>
      </c>
      <c r="E6" s="20">
        <f t="shared" ref="E6:E11" si="9">IF(SUM(Y6:AG6)&gt;0,SUM(LARGE(Y6:AG6,1)+LARGE(Y6:AG6,2)+LARGE(Y6:AG6,3)+LARGE(Y6:AG6,4)+LARGE(Y6:AG6,5)+LARGE(Y6:AG6,6)+LARGE(Y6:AG6,7))," ")</f>
        <v>65</v>
      </c>
      <c r="F6" s="21"/>
      <c r="G6" s="54"/>
      <c r="H6" s="21">
        <v>3</v>
      </c>
      <c r="I6" s="74">
        <v>15</v>
      </c>
      <c r="J6" s="21">
        <v>3</v>
      </c>
      <c r="K6" s="22">
        <f>VLOOKUP(J6,$Y$69:$Z$84,2)</f>
        <v>15</v>
      </c>
      <c r="L6" s="21"/>
      <c r="M6" s="22"/>
      <c r="N6" s="21">
        <v>4</v>
      </c>
      <c r="O6" s="22">
        <v>18</v>
      </c>
      <c r="P6" s="21">
        <v>5</v>
      </c>
      <c r="Q6" s="22">
        <v>17</v>
      </c>
      <c r="R6" s="21"/>
      <c r="S6" s="22"/>
      <c r="T6" s="23"/>
      <c r="U6" s="22"/>
      <c r="V6" s="23"/>
      <c r="W6" s="22"/>
      <c r="Y6" s="8">
        <f t="shared" si="0"/>
        <v>0</v>
      </c>
      <c r="Z6" s="8">
        <f t="shared" si="1"/>
        <v>15</v>
      </c>
      <c r="AA6" s="8">
        <f t="shared" si="2"/>
        <v>15</v>
      </c>
      <c r="AB6" s="8">
        <f t="shared" si="3"/>
        <v>0</v>
      </c>
      <c r="AC6" s="8">
        <f t="shared" si="4"/>
        <v>18</v>
      </c>
      <c r="AD6" s="8">
        <f t="shared" si="5"/>
        <v>17</v>
      </c>
      <c r="AE6" s="8">
        <f t="shared" si="6"/>
        <v>0</v>
      </c>
      <c r="AF6" s="8">
        <f t="shared" si="7"/>
        <v>0</v>
      </c>
      <c r="AG6" s="8">
        <f t="shared" si="8"/>
        <v>0</v>
      </c>
      <c r="AI6" s="35"/>
      <c r="AJ6" s="36"/>
    </row>
    <row r="7" spans="1:36" ht="15" customHeight="1" thickBot="1" x14ac:dyDescent="0.3">
      <c r="A7" s="17" t="s">
        <v>31</v>
      </c>
      <c r="B7" s="25" t="s">
        <v>167</v>
      </c>
      <c r="C7" s="25" t="s">
        <v>105</v>
      </c>
      <c r="D7" s="26">
        <v>2004</v>
      </c>
      <c r="E7" s="20">
        <f t="shared" si="9"/>
        <v>45</v>
      </c>
      <c r="F7" s="21"/>
      <c r="G7" s="54"/>
      <c r="H7" s="21">
        <v>2</v>
      </c>
      <c r="I7" s="22">
        <f>VLOOKUP(H7,$Y$69:$Z$84,2)</f>
        <v>20</v>
      </c>
      <c r="J7" s="21">
        <v>1</v>
      </c>
      <c r="K7" s="22">
        <f>VLOOKUP(J7,$Y$69:$Z$84,2)</f>
        <v>25</v>
      </c>
      <c r="L7" s="21"/>
      <c r="M7" s="22"/>
      <c r="N7" s="21"/>
      <c r="O7" s="22"/>
      <c r="P7" s="21"/>
      <c r="Q7" s="22"/>
      <c r="R7" s="21"/>
      <c r="S7" s="22"/>
      <c r="T7" s="23"/>
      <c r="U7" s="22"/>
      <c r="V7" s="23"/>
      <c r="W7" s="22"/>
      <c r="Y7" s="8">
        <f t="shared" si="0"/>
        <v>0</v>
      </c>
      <c r="Z7" s="8">
        <f t="shared" si="1"/>
        <v>20</v>
      </c>
      <c r="AA7" s="8">
        <f t="shared" si="2"/>
        <v>25</v>
      </c>
      <c r="AB7" s="8">
        <f t="shared" si="3"/>
        <v>0</v>
      </c>
      <c r="AC7" s="8">
        <f t="shared" si="4"/>
        <v>0</v>
      </c>
      <c r="AD7" s="8">
        <f t="shared" si="5"/>
        <v>0</v>
      </c>
      <c r="AE7" s="8">
        <f t="shared" si="6"/>
        <v>0</v>
      </c>
      <c r="AF7" s="8">
        <f t="shared" si="7"/>
        <v>0</v>
      </c>
      <c r="AG7" s="8">
        <f t="shared" si="8"/>
        <v>0</v>
      </c>
      <c r="AI7" s="35"/>
      <c r="AJ7" s="36"/>
    </row>
    <row r="8" spans="1:36" ht="15" customHeight="1" thickBot="1" x14ac:dyDescent="0.3">
      <c r="A8" s="17" t="s">
        <v>32</v>
      </c>
      <c r="B8" s="25" t="s">
        <v>123</v>
      </c>
      <c r="C8" s="25" t="s">
        <v>55</v>
      </c>
      <c r="D8" s="26">
        <v>2005</v>
      </c>
      <c r="E8" s="20">
        <f t="shared" si="9"/>
        <v>37</v>
      </c>
      <c r="F8" s="21">
        <v>2</v>
      </c>
      <c r="G8" s="22">
        <f>VLOOKUP(F8,$Y$69:$Z$84,2)</f>
        <v>20</v>
      </c>
      <c r="H8" s="21"/>
      <c r="I8" s="54"/>
      <c r="J8" s="21"/>
      <c r="K8" s="22"/>
      <c r="L8" s="21"/>
      <c r="M8" s="22"/>
      <c r="N8" s="21">
        <v>5</v>
      </c>
      <c r="O8" s="22">
        <v>17</v>
      </c>
      <c r="P8" s="21"/>
      <c r="Q8" s="22"/>
      <c r="R8" s="21"/>
      <c r="S8" s="22"/>
      <c r="T8" s="23"/>
      <c r="U8" s="22"/>
      <c r="V8" s="23"/>
      <c r="W8" s="22"/>
      <c r="Y8" s="8">
        <f t="shared" si="0"/>
        <v>20</v>
      </c>
      <c r="Z8" s="8">
        <f t="shared" si="1"/>
        <v>0</v>
      </c>
      <c r="AA8" s="8">
        <f t="shared" si="2"/>
        <v>0</v>
      </c>
      <c r="AB8" s="8">
        <f t="shared" si="3"/>
        <v>0</v>
      </c>
      <c r="AC8" s="8">
        <f t="shared" si="4"/>
        <v>17</v>
      </c>
      <c r="AD8" s="8">
        <f t="shared" si="5"/>
        <v>0</v>
      </c>
      <c r="AE8" s="8">
        <f t="shared" si="6"/>
        <v>0</v>
      </c>
      <c r="AF8" s="8">
        <f t="shared" si="7"/>
        <v>0</v>
      </c>
      <c r="AG8" s="8">
        <f t="shared" si="8"/>
        <v>0</v>
      </c>
      <c r="AI8" s="35"/>
      <c r="AJ8" s="36"/>
    </row>
    <row r="9" spans="1:36" ht="15" customHeight="1" thickBot="1" x14ac:dyDescent="0.3">
      <c r="A9" s="17" t="s">
        <v>33</v>
      </c>
      <c r="B9" s="25" t="s">
        <v>180</v>
      </c>
      <c r="C9" s="25" t="s">
        <v>105</v>
      </c>
      <c r="D9" s="26">
        <v>2005</v>
      </c>
      <c r="E9" s="20">
        <f t="shared" si="9"/>
        <v>33</v>
      </c>
      <c r="F9" s="21"/>
      <c r="G9" s="54"/>
      <c r="H9" s="21"/>
      <c r="I9" s="22"/>
      <c r="J9" s="21"/>
      <c r="K9" s="22"/>
      <c r="L9" s="21"/>
      <c r="M9" s="22"/>
      <c r="N9" s="21">
        <v>6</v>
      </c>
      <c r="O9" s="22">
        <v>15</v>
      </c>
      <c r="P9" s="21">
        <v>4</v>
      </c>
      <c r="Q9" s="22">
        <v>18</v>
      </c>
      <c r="R9" s="21"/>
      <c r="S9" s="22"/>
      <c r="T9" s="23"/>
      <c r="U9" s="22"/>
      <c r="V9" s="23"/>
      <c r="W9" s="22"/>
      <c r="Y9" s="8">
        <f t="shared" si="0"/>
        <v>0</v>
      </c>
      <c r="Z9" s="8">
        <f t="shared" si="1"/>
        <v>0</v>
      </c>
      <c r="AA9" s="8">
        <f t="shared" si="2"/>
        <v>0</v>
      </c>
      <c r="AB9" s="8">
        <f t="shared" si="3"/>
        <v>0</v>
      </c>
      <c r="AC9" s="8">
        <f t="shared" si="4"/>
        <v>15</v>
      </c>
      <c r="AD9" s="8">
        <f t="shared" si="5"/>
        <v>18</v>
      </c>
      <c r="AE9" s="8">
        <f t="shared" si="6"/>
        <v>0</v>
      </c>
      <c r="AF9" s="8">
        <f t="shared" si="7"/>
        <v>0</v>
      </c>
      <c r="AG9" s="8">
        <f t="shared" si="8"/>
        <v>0</v>
      </c>
      <c r="AI9" s="35"/>
      <c r="AJ9" s="36"/>
    </row>
    <row r="10" spans="1:36" ht="15" customHeight="1" thickBot="1" x14ac:dyDescent="0.3">
      <c r="A10" s="17" t="s">
        <v>34</v>
      </c>
      <c r="B10" s="25" t="s">
        <v>169</v>
      </c>
      <c r="C10" s="40" t="s">
        <v>170</v>
      </c>
      <c r="D10" s="26">
        <v>2005</v>
      </c>
      <c r="E10" s="20">
        <f t="shared" si="9"/>
        <v>23</v>
      </c>
      <c r="F10" s="21"/>
      <c r="G10" s="54"/>
      <c r="H10" s="21">
        <v>4</v>
      </c>
      <c r="I10" s="22">
        <f>VLOOKUP(H10,$Y$69:$Z$84,2)</f>
        <v>12</v>
      </c>
      <c r="J10" s="21">
        <v>5</v>
      </c>
      <c r="K10" s="22">
        <f>VLOOKUP(J10,$Y$69:$Z$84,2)</f>
        <v>11</v>
      </c>
      <c r="L10" s="21"/>
      <c r="M10" s="22"/>
      <c r="N10" s="21"/>
      <c r="O10" s="22"/>
      <c r="P10" s="21"/>
      <c r="Q10" s="22"/>
      <c r="R10" s="21"/>
      <c r="S10" s="22"/>
      <c r="T10" s="23"/>
      <c r="U10" s="22"/>
      <c r="V10" s="23"/>
      <c r="W10" s="22"/>
      <c r="Y10" s="8">
        <f t="shared" si="0"/>
        <v>0</v>
      </c>
      <c r="Z10" s="8">
        <f t="shared" si="1"/>
        <v>12</v>
      </c>
      <c r="AA10" s="8">
        <f t="shared" si="2"/>
        <v>11</v>
      </c>
      <c r="AB10" s="8">
        <f t="shared" si="3"/>
        <v>0</v>
      </c>
      <c r="AC10" s="8">
        <f t="shared" si="4"/>
        <v>0</v>
      </c>
      <c r="AD10" s="8">
        <f t="shared" si="5"/>
        <v>0</v>
      </c>
      <c r="AE10" s="8">
        <f t="shared" si="6"/>
        <v>0</v>
      </c>
      <c r="AF10" s="8">
        <f t="shared" si="7"/>
        <v>0</v>
      </c>
      <c r="AG10" s="8">
        <f t="shared" si="8"/>
        <v>0</v>
      </c>
      <c r="AI10" s="35"/>
      <c r="AJ10" s="36"/>
    </row>
    <row r="11" spans="1:36" ht="15" customHeight="1" thickBot="1" x14ac:dyDescent="0.3">
      <c r="A11" s="17"/>
      <c r="B11" s="71" t="s">
        <v>177</v>
      </c>
      <c r="C11" s="71" t="s">
        <v>47</v>
      </c>
      <c r="D11" s="72">
        <v>2004</v>
      </c>
      <c r="E11" s="73">
        <f t="shared" si="9"/>
        <v>20</v>
      </c>
      <c r="F11" s="69"/>
      <c r="G11" s="70"/>
      <c r="H11" s="69"/>
      <c r="I11" s="70"/>
      <c r="J11" s="69">
        <v>2</v>
      </c>
      <c r="K11" s="70">
        <f>VLOOKUP(J11,$Y$69:$Z$84,2)</f>
        <v>20</v>
      </c>
      <c r="L11" s="21"/>
      <c r="M11" s="22"/>
      <c r="N11" s="21"/>
      <c r="O11" s="22"/>
      <c r="P11" s="21"/>
      <c r="Q11" s="22"/>
      <c r="R11" s="21"/>
      <c r="S11" s="22"/>
      <c r="T11" s="23"/>
      <c r="U11" s="22"/>
      <c r="V11" s="23"/>
      <c r="W11" s="22"/>
      <c r="Y11" s="8">
        <f t="shared" si="0"/>
        <v>0</v>
      </c>
      <c r="Z11" s="8">
        <f t="shared" si="1"/>
        <v>0</v>
      </c>
      <c r="AA11" s="8">
        <f t="shared" si="2"/>
        <v>20</v>
      </c>
      <c r="AB11" s="8">
        <f t="shared" si="3"/>
        <v>0</v>
      </c>
      <c r="AC11" s="8">
        <f t="shared" si="4"/>
        <v>0</v>
      </c>
      <c r="AD11" s="8">
        <f t="shared" si="5"/>
        <v>0</v>
      </c>
      <c r="AE11" s="8">
        <f t="shared" si="6"/>
        <v>0</v>
      </c>
      <c r="AF11" s="8">
        <f t="shared" si="7"/>
        <v>0</v>
      </c>
      <c r="AG11" s="8">
        <f t="shared" si="8"/>
        <v>0</v>
      </c>
      <c r="AI11" s="35"/>
      <c r="AJ11" s="36"/>
    </row>
    <row r="12" spans="1:36" s="10" customFormat="1" ht="6.6" customHeight="1" thickBo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36" ht="118.5" customHeight="1" thickBot="1" x14ac:dyDescent="0.3">
      <c r="A13" s="149" t="s">
        <v>203</v>
      </c>
      <c r="B13" s="150"/>
      <c r="C13" s="150"/>
      <c r="D13" s="150"/>
      <c r="E13" s="151"/>
      <c r="F13" s="145" t="s">
        <v>24</v>
      </c>
      <c r="G13" s="146"/>
      <c r="H13" s="143" t="s">
        <v>18</v>
      </c>
      <c r="I13" s="160"/>
      <c r="J13" s="143" t="s">
        <v>19</v>
      </c>
      <c r="K13" s="160"/>
      <c r="L13" s="152" t="s">
        <v>22</v>
      </c>
      <c r="M13" s="153"/>
      <c r="N13" s="147" t="s">
        <v>10</v>
      </c>
      <c r="O13" s="148"/>
      <c r="P13" s="147" t="s">
        <v>11</v>
      </c>
      <c r="Q13" s="148"/>
      <c r="R13" s="145" t="s">
        <v>21</v>
      </c>
      <c r="S13" s="146"/>
      <c r="T13" s="145" t="s">
        <v>20</v>
      </c>
      <c r="U13" s="146"/>
      <c r="V13" s="158" t="s">
        <v>14</v>
      </c>
      <c r="W13" s="159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56" t="s">
        <v>15</v>
      </c>
      <c r="AJ13" s="157"/>
    </row>
    <row r="14" spans="1:36" s="11" customFormat="1" ht="57.75" customHeight="1" thickBot="1" x14ac:dyDescent="0.25">
      <c r="A14" s="4" t="s">
        <v>0</v>
      </c>
      <c r="B14" s="2" t="s">
        <v>1</v>
      </c>
      <c r="C14" s="2" t="s">
        <v>6</v>
      </c>
      <c r="D14" s="3" t="s">
        <v>2</v>
      </c>
      <c r="E14" s="4" t="s">
        <v>3</v>
      </c>
      <c r="F14" s="4" t="s">
        <v>4</v>
      </c>
      <c r="G14" s="4" t="s">
        <v>5</v>
      </c>
      <c r="H14" s="4" t="s">
        <v>4</v>
      </c>
      <c r="I14" s="4" t="s">
        <v>5</v>
      </c>
      <c r="J14" s="4" t="s">
        <v>4</v>
      </c>
      <c r="K14" s="4" t="s">
        <v>5</v>
      </c>
      <c r="L14" s="4" t="s">
        <v>4</v>
      </c>
      <c r="M14" s="4" t="s">
        <v>5</v>
      </c>
      <c r="N14" s="4" t="s">
        <v>4</v>
      </c>
      <c r="O14" s="4" t="s">
        <v>5</v>
      </c>
      <c r="P14" s="4" t="s">
        <v>4</v>
      </c>
      <c r="Q14" s="4" t="s">
        <v>5</v>
      </c>
      <c r="R14" s="4" t="s">
        <v>4</v>
      </c>
      <c r="S14" s="4" t="s">
        <v>5</v>
      </c>
      <c r="T14" s="5" t="s">
        <v>4</v>
      </c>
      <c r="U14" s="4" t="s">
        <v>5</v>
      </c>
      <c r="V14" s="4" t="s">
        <v>4</v>
      </c>
      <c r="W14" s="4" t="s">
        <v>5</v>
      </c>
      <c r="AI14" s="33" t="s">
        <v>4</v>
      </c>
      <c r="AJ14" s="34" t="s">
        <v>5</v>
      </c>
    </row>
    <row r="15" spans="1:36" ht="15" customHeight="1" thickBot="1" x14ac:dyDescent="0.3">
      <c r="A15" s="87" t="s">
        <v>27</v>
      </c>
      <c r="B15" s="48" t="s">
        <v>165</v>
      </c>
      <c r="C15" s="48" t="s">
        <v>105</v>
      </c>
      <c r="D15" s="88">
        <v>2005</v>
      </c>
      <c r="E15" s="89">
        <f t="shared" ref="E15:E27" si="10">IF(SUM(Y15:AG15)&gt;0,SUM(LARGE(Y15:AG15,1)+LARGE(Y15:AG15,2)+LARGE(Y15:AG15,3)+LARGE(Y15:AG15,4)+LARGE(Y15:AG15,5)+LARGE(Y15:AG15,6)+LARGE(Y15:AG15,7))," ")</f>
        <v>90</v>
      </c>
      <c r="F15" s="21"/>
      <c r="G15" s="54"/>
      <c r="H15" s="21">
        <v>1</v>
      </c>
      <c r="I15" s="22">
        <f>VLOOKUP(H15,$Y$69:$Z$84,2)</f>
        <v>25</v>
      </c>
      <c r="J15" s="21">
        <v>1</v>
      </c>
      <c r="K15" s="22">
        <f>VLOOKUP(J15,$Y$69:$Z$84,2)</f>
        <v>25</v>
      </c>
      <c r="L15" s="21"/>
      <c r="M15" s="22"/>
      <c r="N15" s="21">
        <v>3</v>
      </c>
      <c r="O15" s="22">
        <v>23</v>
      </c>
      <c r="P15" s="21">
        <v>5</v>
      </c>
      <c r="Q15" s="35">
        <v>17</v>
      </c>
      <c r="R15" s="21"/>
      <c r="S15" s="22"/>
      <c r="T15" s="23"/>
      <c r="U15" s="22"/>
      <c r="V15" s="24"/>
      <c r="W15" s="22"/>
      <c r="Y15" s="8">
        <f>G15</f>
        <v>0</v>
      </c>
      <c r="Z15" s="8">
        <f>+I15</f>
        <v>25</v>
      </c>
      <c r="AA15" s="8">
        <f>+K15</f>
        <v>25</v>
      </c>
      <c r="AB15" s="8">
        <f>+M15</f>
        <v>0</v>
      </c>
      <c r="AC15" s="8">
        <f>+O15</f>
        <v>23</v>
      </c>
      <c r="AD15" s="8">
        <f>+Q15</f>
        <v>17</v>
      </c>
      <c r="AE15" s="8">
        <f>+S15</f>
        <v>0</v>
      </c>
      <c r="AF15" s="8">
        <f>+U15</f>
        <v>0</v>
      </c>
      <c r="AG15" s="8">
        <f>+W15</f>
        <v>0</v>
      </c>
      <c r="AI15" s="35"/>
      <c r="AJ15" s="36"/>
    </row>
    <row r="16" spans="1:36" ht="15" customHeight="1" thickBot="1" x14ac:dyDescent="0.3">
      <c r="A16" s="87" t="s">
        <v>28</v>
      </c>
      <c r="B16" s="48" t="s">
        <v>124</v>
      </c>
      <c r="C16" s="48" t="s">
        <v>121</v>
      </c>
      <c r="D16" s="88">
        <v>2005</v>
      </c>
      <c r="E16" s="89">
        <f t="shared" si="10"/>
        <v>81</v>
      </c>
      <c r="F16" s="21">
        <v>1</v>
      </c>
      <c r="G16" s="22">
        <f>VLOOKUP(F16,$Y$69:$Z$84,2)</f>
        <v>25</v>
      </c>
      <c r="H16" s="21"/>
      <c r="I16" s="54"/>
      <c r="J16" s="21"/>
      <c r="K16" s="22"/>
      <c r="L16" s="21"/>
      <c r="M16" s="22"/>
      <c r="N16" s="21">
        <v>1</v>
      </c>
      <c r="O16" s="22">
        <v>38</v>
      </c>
      <c r="P16" s="21">
        <v>4</v>
      </c>
      <c r="Q16" s="35">
        <v>18</v>
      </c>
      <c r="R16" s="21"/>
      <c r="S16" s="22"/>
      <c r="T16" s="23"/>
      <c r="U16" s="22"/>
      <c r="V16" s="24"/>
      <c r="W16" s="22"/>
      <c r="Y16" s="8">
        <f t="shared" ref="Y16:Y27" si="11">G16</f>
        <v>25</v>
      </c>
      <c r="Z16" s="8">
        <f t="shared" ref="Z16:Z27" si="12">+I16</f>
        <v>0</v>
      </c>
      <c r="AA16" s="8">
        <f t="shared" ref="AA16:AA27" si="13">+K16</f>
        <v>0</v>
      </c>
      <c r="AB16" s="8">
        <f t="shared" ref="AB16:AB27" si="14">+M16</f>
        <v>0</v>
      </c>
      <c r="AC16" s="8">
        <f t="shared" ref="AC16:AC27" si="15">+O16</f>
        <v>38</v>
      </c>
      <c r="AD16" s="8">
        <f t="shared" ref="AD16:AD27" si="16">+Q16</f>
        <v>18</v>
      </c>
      <c r="AE16" s="8">
        <f t="shared" ref="AE16:AE27" si="17">+S16</f>
        <v>0</v>
      </c>
      <c r="AF16" s="8">
        <f t="shared" ref="AF16:AF27" si="18">+U16</f>
        <v>0</v>
      </c>
      <c r="AG16" s="8">
        <f t="shared" ref="AG16:AG27" si="19">+W16</f>
        <v>0</v>
      </c>
      <c r="AI16" s="35"/>
      <c r="AJ16" s="36"/>
    </row>
    <row r="17" spans="1:36" ht="15" customHeight="1" thickBot="1" x14ac:dyDescent="0.3">
      <c r="A17" s="87" t="s">
        <v>29</v>
      </c>
      <c r="B17" s="48" t="s">
        <v>207</v>
      </c>
      <c r="C17" s="92" t="s">
        <v>47</v>
      </c>
      <c r="D17" s="88">
        <v>2005</v>
      </c>
      <c r="E17" s="89">
        <f t="shared" si="10"/>
        <v>67</v>
      </c>
      <c r="F17" s="21">
        <v>2</v>
      </c>
      <c r="G17" s="22">
        <f>VLOOKUP(F17,$Y$69:$Z$84,2)</f>
        <v>20</v>
      </c>
      <c r="H17" s="21"/>
      <c r="I17" s="54"/>
      <c r="J17" s="21"/>
      <c r="K17" s="22"/>
      <c r="L17" s="21"/>
      <c r="M17" s="22"/>
      <c r="N17" s="21">
        <v>5</v>
      </c>
      <c r="O17" s="96">
        <v>17</v>
      </c>
      <c r="P17" s="21">
        <v>2</v>
      </c>
      <c r="Q17" s="22">
        <v>30</v>
      </c>
      <c r="R17" s="21"/>
      <c r="S17" s="22"/>
      <c r="T17" s="23"/>
      <c r="U17" s="22"/>
      <c r="V17" s="24"/>
      <c r="W17" s="22"/>
      <c r="Y17" s="8">
        <f t="shared" si="11"/>
        <v>20</v>
      </c>
      <c r="Z17" s="8">
        <f t="shared" si="12"/>
        <v>0</v>
      </c>
      <c r="AA17" s="8">
        <f t="shared" si="13"/>
        <v>0</v>
      </c>
      <c r="AB17" s="8">
        <f t="shared" si="14"/>
        <v>0</v>
      </c>
      <c r="AC17" s="8">
        <f t="shared" si="15"/>
        <v>17</v>
      </c>
      <c r="AD17" s="8">
        <f t="shared" si="16"/>
        <v>30</v>
      </c>
      <c r="AE17" s="8">
        <f t="shared" si="17"/>
        <v>0</v>
      </c>
      <c r="AF17" s="8">
        <f t="shared" si="18"/>
        <v>0</v>
      </c>
      <c r="AG17" s="8">
        <f t="shared" si="19"/>
        <v>0</v>
      </c>
      <c r="AI17" s="35"/>
      <c r="AJ17" s="36"/>
    </row>
    <row r="18" spans="1:36" ht="15" customHeight="1" thickBot="1" x14ac:dyDescent="0.3">
      <c r="A18" s="28" t="s">
        <v>30</v>
      </c>
      <c r="B18" s="86" t="s">
        <v>128</v>
      </c>
      <c r="C18" s="29" t="s">
        <v>46</v>
      </c>
      <c r="D18" s="30">
        <v>2005</v>
      </c>
      <c r="E18" s="31">
        <f t="shared" si="10"/>
        <v>54</v>
      </c>
      <c r="F18" s="21">
        <v>6</v>
      </c>
      <c r="G18" s="22">
        <f>VLOOKUP(F18,$Y$69:$Z$84,2)</f>
        <v>10</v>
      </c>
      <c r="H18" s="21">
        <v>2</v>
      </c>
      <c r="I18" s="22">
        <f>VLOOKUP(H18,$Y$69:$Z$84,2)</f>
        <v>20</v>
      </c>
      <c r="J18" s="21"/>
      <c r="K18" s="56" t="s">
        <v>140</v>
      </c>
      <c r="L18" s="21"/>
      <c r="M18" s="22"/>
      <c r="N18" s="21">
        <v>10</v>
      </c>
      <c r="O18" s="22">
        <v>9</v>
      </c>
      <c r="P18" s="21">
        <v>6</v>
      </c>
      <c r="Q18" s="43">
        <v>15</v>
      </c>
      <c r="R18" s="21"/>
      <c r="S18" s="22"/>
      <c r="T18" s="23"/>
      <c r="U18" s="22"/>
      <c r="V18" s="24"/>
      <c r="W18" s="22"/>
      <c r="Y18" s="8">
        <f t="shared" si="11"/>
        <v>10</v>
      </c>
      <c r="Z18" s="8">
        <f t="shared" si="12"/>
        <v>20</v>
      </c>
      <c r="AA18" s="8" t="str">
        <f t="shared" si="13"/>
        <v>DNS</v>
      </c>
      <c r="AB18" s="8">
        <f t="shared" si="14"/>
        <v>0</v>
      </c>
      <c r="AC18" s="8">
        <f t="shared" si="15"/>
        <v>9</v>
      </c>
      <c r="AD18" s="8">
        <f t="shared" si="16"/>
        <v>15</v>
      </c>
      <c r="AE18" s="8">
        <f t="shared" si="17"/>
        <v>0</v>
      </c>
      <c r="AF18" s="8">
        <f t="shared" si="18"/>
        <v>0</v>
      </c>
      <c r="AG18" s="8">
        <f t="shared" si="19"/>
        <v>0</v>
      </c>
      <c r="AI18" s="35"/>
      <c r="AJ18" s="36"/>
    </row>
    <row r="19" spans="1:36" ht="15" customHeight="1" thickBot="1" x14ac:dyDescent="0.3">
      <c r="A19" s="28" t="s">
        <v>31</v>
      </c>
      <c r="B19" s="86" t="s">
        <v>125</v>
      </c>
      <c r="C19" s="37" t="s">
        <v>105</v>
      </c>
      <c r="D19" s="30">
        <v>2004</v>
      </c>
      <c r="E19" s="31">
        <f t="shared" si="10"/>
        <v>53</v>
      </c>
      <c r="F19" s="21">
        <v>3</v>
      </c>
      <c r="G19" s="22">
        <f>VLOOKUP(F19,$Y$69:$Z$84,2)</f>
        <v>15</v>
      </c>
      <c r="H19" s="21"/>
      <c r="I19" s="22"/>
      <c r="J19" s="21"/>
      <c r="K19" s="22"/>
      <c r="L19" s="21"/>
      <c r="M19" s="22"/>
      <c r="N19" s="21"/>
      <c r="O19" s="76" t="s">
        <v>140</v>
      </c>
      <c r="P19" s="21">
        <v>1</v>
      </c>
      <c r="Q19" s="22">
        <v>38</v>
      </c>
      <c r="R19" s="21"/>
      <c r="S19" s="22"/>
      <c r="T19" s="23"/>
      <c r="U19" s="22"/>
      <c r="V19" s="24"/>
      <c r="W19" s="22"/>
      <c r="Y19" s="8">
        <f t="shared" si="11"/>
        <v>15</v>
      </c>
      <c r="Z19" s="8">
        <f t="shared" si="12"/>
        <v>0</v>
      </c>
      <c r="AA19" s="8">
        <f t="shared" si="13"/>
        <v>0</v>
      </c>
      <c r="AB19" s="8">
        <f t="shared" si="14"/>
        <v>0</v>
      </c>
      <c r="AC19" s="8" t="str">
        <f t="shared" si="15"/>
        <v>DNS</v>
      </c>
      <c r="AD19" s="8">
        <f t="shared" si="16"/>
        <v>38</v>
      </c>
      <c r="AE19" s="8">
        <f t="shared" si="17"/>
        <v>0</v>
      </c>
      <c r="AF19" s="8">
        <f t="shared" si="18"/>
        <v>0</v>
      </c>
      <c r="AG19" s="8">
        <f t="shared" si="19"/>
        <v>0</v>
      </c>
      <c r="AI19" s="35"/>
      <c r="AJ19" s="36"/>
    </row>
    <row r="20" spans="1:36" ht="15" customHeight="1" thickBot="1" x14ac:dyDescent="0.3">
      <c r="A20" s="28" t="s">
        <v>31</v>
      </c>
      <c r="B20" s="86" t="s">
        <v>129</v>
      </c>
      <c r="C20" s="29" t="s">
        <v>46</v>
      </c>
      <c r="D20" s="30">
        <v>2005</v>
      </c>
      <c r="E20" s="31">
        <f t="shared" si="10"/>
        <v>53</v>
      </c>
      <c r="F20" s="21">
        <v>7</v>
      </c>
      <c r="G20" s="35">
        <v>9</v>
      </c>
      <c r="H20" s="21"/>
      <c r="I20" s="54"/>
      <c r="J20" s="21">
        <v>2</v>
      </c>
      <c r="K20" s="43">
        <f>VLOOKUP(J20,$Y$69:$Z$84,2)</f>
        <v>20</v>
      </c>
      <c r="L20" s="21"/>
      <c r="M20" s="22"/>
      <c r="N20" s="21">
        <v>8</v>
      </c>
      <c r="O20" s="22">
        <v>12</v>
      </c>
      <c r="P20" s="21">
        <v>8</v>
      </c>
      <c r="Q20" s="22">
        <v>12</v>
      </c>
      <c r="R20" s="21"/>
      <c r="S20" s="22"/>
      <c r="T20" s="23"/>
      <c r="U20" s="22"/>
      <c r="V20" s="24"/>
      <c r="W20" s="22"/>
      <c r="Y20" s="8">
        <f t="shared" si="11"/>
        <v>9</v>
      </c>
      <c r="Z20" s="8">
        <f t="shared" si="12"/>
        <v>0</v>
      </c>
      <c r="AA20" s="8">
        <f t="shared" si="13"/>
        <v>20</v>
      </c>
      <c r="AB20" s="8">
        <f t="shared" si="14"/>
        <v>0</v>
      </c>
      <c r="AC20" s="8">
        <f t="shared" si="15"/>
        <v>12</v>
      </c>
      <c r="AD20" s="8">
        <f t="shared" si="16"/>
        <v>12</v>
      </c>
      <c r="AE20" s="8">
        <f t="shared" si="17"/>
        <v>0</v>
      </c>
      <c r="AF20" s="8">
        <f t="shared" si="18"/>
        <v>0</v>
      </c>
      <c r="AG20" s="8">
        <f t="shared" si="19"/>
        <v>0</v>
      </c>
      <c r="AI20" s="35"/>
      <c r="AJ20" s="36"/>
    </row>
    <row r="21" spans="1:36" ht="15" customHeight="1" thickBot="1" x14ac:dyDescent="0.3">
      <c r="A21" s="28" t="s">
        <v>33</v>
      </c>
      <c r="B21" s="86" t="s">
        <v>130</v>
      </c>
      <c r="C21" s="29" t="s">
        <v>51</v>
      </c>
      <c r="D21" s="30">
        <v>2004</v>
      </c>
      <c r="E21" s="31">
        <f t="shared" si="10"/>
        <v>49</v>
      </c>
      <c r="F21" s="21">
        <v>8</v>
      </c>
      <c r="G21" s="35">
        <v>8</v>
      </c>
      <c r="H21" s="21">
        <v>3</v>
      </c>
      <c r="I21" s="22">
        <f>VLOOKUP(H21,$Y$69:$Z$84,2)</f>
        <v>15</v>
      </c>
      <c r="J21" s="21">
        <v>3</v>
      </c>
      <c r="K21" s="22">
        <f>VLOOKUP(J21,$Y$69:$Z$84,2)</f>
        <v>15</v>
      </c>
      <c r="L21" s="21"/>
      <c r="M21" s="22"/>
      <c r="N21" s="21">
        <v>9</v>
      </c>
      <c r="O21" s="22">
        <v>11</v>
      </c>
      <c r="P21" s="21"/>
      <c r="Q21" s="54"/>
      <c r="R21" s="21"/>
      <c r="S21" s="22"/>
      <c r="T21" s="23"/>
      <c r="U21" s="22"/>
      <c r="V21" s="24"/>
      <c r="W21" s="22"/>
      <c r="Y21" s="8">
        <f t="shared" si="11"/>
        <v>8</v>
      </c>
      <c r="Z21" s="8">
        <f t="shared" si="12"/>
        <v>15</v>
      </c>
      <c r="AA21" s="8">
        <f t="shared" si="13"/>
        <v>15</v>
      </c>
      <c r="AB21" s="8">
        <f t="shared" si="14"/>
        <v>0</v>
      </c>
      <c r="AC21" s="8">
        <f t="shared" si="15"/>
        <v>11</v>
      </c>
      <c r="AD21" s="8">
        <f t="shared" si="16"/>
        <v>0</v>
      </c>
      <c r="AE21" s="8">
        <f t="shared" si="17"/>
        <v>0</v>
      </c>
      <c r="AF21" s="8">
        <f t="shared" si="18"/>
        <v>0</v>
      </c>
      <c r="AG21" s="8">
        <f t="shared" si="19"/>
        <v>0</v>
      </c>
      <c r="AI21" s="35"/>
      <c r="AJ21" s="36"/>
    </row>
    <row r="22" spans="1:36" ht="15" customHeight="1" thickBot="1" x14ac:dyDescent="0.3">
      <c r="A22" s="28" t="s">
        <v>34</v>
      </c>
      <c r="B22" s="86" t="s">
        <v>127</v>
      </c>
      <c r="C22" s="45" t="s">
        <v>105</v>
      </c>
      <c r="D22" s="30">
        <v>2004</v>
      </c>
      <c r="E22" s="31">
        <f t="shared" si="10"/>
        <v>39</v>
      </c>
      <c r="F22" s="21">
        <v>5</v>
      </c>
      <c r="G22" s="74">
        <v>11</v>
      </c>
      <c r="H22" s="21"/>
      <c r="I22" s="54"/>
      <c r="J22" s="21"/>
      <c r="K22" s="22"/>
      <c r="L22" s="21"/>
      <c r="M22" s="22"/>
      <c r="N22" s="21">
        <v>7</v>
      </c>
      <c r="O22" s="22">
        <v>14</v>
      </c>
      <c r="P22" s="21">
        <v>7</v>
      </c>
      <c r="Q22" s="22">
        <v>14</v>
      </c>
      <c r="R22" s="21"/>
      <c r="S22" s="22"/>
      <c r="T22" s="23"/>
      <c r="U22" s="22"/>
      <c r="V22" s="24"/>
      <c r="W22" s="22"/>
      <c r="Y22" s="8">
        <f t="shared" si="11"/>
        <v>11</v>
      </c>
      <c r="Z22" s="8">
        <f t="shared" si="12"/>
        <v>0</v>
      </c>
      <c r="AA22" s="8">
        <f t="shared" si="13"/>
        <v>0</v>
      </c>
      <c r="AB22" s="8">
        <f t="shared" si="14"/>
        <v>0</v>
      </c>
      <c r="AC22" s="8">
        <f t="shared" si="15"/>
        <v>14</v>
      </c>
      <c r="AD22" s="8">
        <f t="shared" si="16"/>
        <v>14</v>
      </c>
      <c r="AE22" s="8">
        <f t="shared" si="17"/>
        <v>0</v>
      </c>
      <c r="AF22" s="8">
        <f t="shared" si="18"/>
        <v>0</v>
      </c>
      <c r="AG22" s="8">
        <f t="shared" si="19"/>
        <v>0</v>
      </c>
      <c r="AI22" s="35"/>
      <c r="AJ22" s="36"/>
    </row>
    <row r="23" spans="1:36" ht="15" customHeight="1" thickBot="1" x14ac:dyDescent="0.3">
      <c r="A23" s="28" t="s">
        <v>35</v>
      </c>
      <c r="B23" s="86" t="s">
        <v>139</v>
      </c>
      <c r="C23" s="29" t="s">
        <v>57</v>
      </c>
      <c r="D23" s="30">
        <v>2004</v>
      </c>
      <c r="E23" s="31">
        <f t="shared" si="10"/>
        <v>38</v>
      </c>
      <c r="F23" s="21"/>
      <c r="G23" s="98"/>
      <c r="H23" s="21"/>
      <c r="I23" s="22"/>
      <c r="J23" s="21"/>
      <c r="K23" s="22"/>
      <c r="L23" s="21"/>
      <c r="M23" s="22"/>
      <c r="N23" s="21">
        <v>6</v>
      </c>
      <c r="O23" s="22">
        <v>15</v>
      </c>
      <c r="P23" s="21">
        <v>3</v>
      </c>
      <c r="Q23" s="35">
        <v>23</v>
      </c>
      <c r="R23" s="21"/>
      <c r="S23" s="22"/>
      <c r="T23" s="23"/>
      <c r="U23" s="22"/>
      <c r="V23" s="24"/>
      <c r="W23" s="22"/>
      <c r="Y23" s="8">
        <f t="shared" si="11"/>
        <v>0</v>
      </c>
      <c r="Z23" s="8">
        <f t="shared" si="12"/>
        <v>0</v>
      </c>
      <c r="AA23" s="8">
        <f t="shared" si="13"/>
        <v>0</v>
      </c>
      <c r="AB23" s="8">
        <f t="shared" si="14"/>
        <v>0</v>
      </c>
      <c r="AC23" s="8">
        <f t="shared" si="15"/>
        <v>15</v>
      </c>
      <c r="AD23" s="8">
        <f t="shared" si="16"/>
        <v>23</v>
      </c>
      <c r="AE23" s="8">
        <f t="shared" si="17"/>
        <v>0</v>
      </c>
      <c r="AF23" s="8">
        <f t="shared" si="18"/>
        <v>0</v>
      </c>
      <c r="AG23" s="8">
        <f t="shared" si="19"/>
        <v>0</v>
      </c>
      <c r="AI23" s="35"/>
      <c r="AJ23" s="36"/>
    </row>
    <row r="24" spans="1:36" ht="15" customHeight="1" thickBot="1" x14ac:dyDescent="0.3">
      <c r="A24" s="28" t="s">
        <v>36</v>
      </c>
      <c r="B24" s="86" t="s">
        <v>126</v>
      </c>
      <c r="C24" s="29" t="s">
        <v>46</v>
      </c>
      <c r="D24" s="30">
        <v>2005</v>
      </c>
      <c r="E24" s="31">
        <f t="shared" si="10"/>
        <v>30</v>
      </c>
      <c r="F24" s="21">
        <v>4</v>
      </c>
      <c r="G24" s="75">
        <f>VLOOKUP(F24,$Y$69:$Z$84,2)</f>
        <v>12</v>
      </c>
      <c r="H24" s="21"/>
      <c r="I24" s="22"/>
      <c r="J24" s="21"/>
      <c r="K24" s="22"/>
      <c r="L24" s="21"/>
      <c r="M24" s="22"/>
      <c r="N24" s="21">
        <v>4</v>
      </c>
      <c r="O24" s="22">
        <v>18</v>
      </c>
      <c r="P24" s="21"/>
      <c r="Q24" s="97" t="s">
        <v>156</v>
      </c>
      <c r="R24" s="21"/>
      <c r="S24" s="22"/>
      <c r="T24" s="23"/>
      <c r="U24" s="22"/>
      <c r="V24" s="24"/>
      <c r="W24" s="22"/>
      <c r="Y24" s="8">
        <f t="shared" si="11"/>
        <v>12</v>
      </c>
      <c r="Z24" s="8">
        <f t="shared" si="12"/>
        <v>0</v>
      </c>
      <c r="AA24" s="8">
        <f t="shared" si="13"/>
        <v>0</v>
      </c>
      <c r="AB24" s="8">
        <f t="shared" si="14"/>
        <v>0</v>
      </c>
      <c r="AC24" s="8">
        <f t="shared" si="15"/>
        <v>18</v>
      </c>
      <c r="AD24" s="8" t="str">
        <f t="shared" si="16"/>
        <v>DSQ</v>
      </c>
      <c r="AE24" s="8">
        <f t="shared" si="17"/>
        <v>0</v>
      </c>
      <c r="AF24" s="8">
        <f t="shared" si="18"/>
        <v>0</v>
      </c>
      <c r="AG24" s="8">
        <f t="shared" si="19"/>
        <v>0</v>
      </c>
      <c r="AI24" s="35"/>
      <c r="AJ24" s="36"/>
    </row>
    <row r="25" spans="1:36" ht="15" customHeight="1" thickBot="1" x14ac:dyDescent="0.3">
      <c r="A25" s="28" t="s">
        <v>36</v>
      </c>
      <c r="B25" s="86" t="s">
        <v>181</v>
      </c>
      <c r="C25" s="29" t="s">
        <v>182</v>
      </c>
      <c r="D25" s="30">
        <v>2004</v>
      </c>
      <c r="E25" s="31">
        <f t="shared" si="10"/>
        <v>30</v>
      </c>
      <c r="F25" s="21"/>
      <c r="G25" s="22"/>
      <c r="H25" s="21"/>
      <c r="I25" s="22"/>
      <c r="J25" s="21"/>
      <c r="K25" s="22"/>
      <c r="L25" s="21"/>
      <c r="M25" s="22"/>
      <c r="N25" s="21">
        <v>2</v>
      </c>
      <c r="O25" s="22">
        <v>30</v>
      </c>
      <c r="P25" s="21"/>
      <c r="Q25" s="56" t="s">
        <v>140</v>
      </c>
      <c r="R25" s="21"/>
      <c r="S25" s="22"/>
      <c r="T25" s="23"/>
      <c r="U25" s="22"/>
      <c r="V25" s="24"/>
      <c r="W25" s="22"/>
      <c r="Y25" s="8">
        <f t="shared" si="11"/>
        <v>0</v>
      </c>
      <c r="Z25" s="8">
        <f t="shared" si="12"/>
        <v>0</v>
      </c>
      <c r="AA25" s="8">
        <f t="shared" si="13"/>
        <v>0</v>
      </c>
      <c r="AB25" s="8">
        <f t="shared" si="14"/>
        <v>0</v>
      </c>
      <c r="AC25" s="8">
        <f t="shared" si="15"/>
        <v>30</v>
      </c>
      <c r="AD25" s="8" t="str">
        <f t="shared" si="16"/>
        <v>DNS</v>
      </c>
      <c r="AE25" s="8">
        <f t="shared" si="17"/>
        <v>0</v>
      </c>
      <c r="AF25" s="8">
        <f t="shared" si="18"/>
        <v>0</v>
      </c>
      <c r="AG25" s="8">
        <f t="shared" si="19"/>
        <v>0</v>
      </c>
      <c r="AI25" s="35"/>
      <c r="AJ25" s="36"/>
    </row>
    <row r="26" spans="1:36" ht="15" customHeight="1" thickBot="1" x14ac:dyDescent="0.3">
      <c r="A26" s="28" t="s">
        <v>38</v>
      </c>
      <c r="B26" s="86" t="s">
        <v>166</v>
      </c>
      <c r="C26" s="29" t="s">
        <v>55</v>
      </c>
      <c r="D26" s="30">
        <v>2004</v>
      </c>
      <c r="E26" s="31">
        <f t="shared" si="10"/>
        <v>24</v>
      </c>
      <c r="F26" s="21"/>
      <c r="G26" s="54"/>
      <c r="H26" s="21">
        <v>4</v>
      </c>
      <c r="I26" s="22">
        <f>VLOOKUP(H26,$Y$69:$Z$84,2)</f>
        <v>12</v>
      </c>
      <c r="J26" s="21">
        <v>4</v>
      </c>
      <c r="K26" s="22">
        <f>VLOOKUP(J26,$Y$69:$Z$84,2)</f>
        <v>12</v>
      </c>
      <c r="L26" s="21"/>
      <c r="M26" s="22"/>
      <c r="N26" s="21"/>
      <c r="O26" s="22"/>
      <c r="P26" s="21"/>
      <c r="Q26" s="43"/>
      <c r="R26" s="21"/>
      <c r="S26" s="22"/>
      <c r="T26" s="23"/>
      <c r="U26" s="22"/>
      <c r="V26" s="24"/>
      <c r="W26" s="22"/>
      <c r="Y26" s="8">
        <f t="shared" si="11"/>
        <v>0</v>
      </c>
      <c r="Z26" s="8">
        <f t="shared" si="12"/>
        <v>12</v>
      </c>
      <c r="AA26" s="8">
        <f t="shared" si="13"/>
        <v>12</v>
      </c>
      <c r="AB26" s="8">
        <f t="shared" si="14"/>
        <v>0</v>
      </c>
      <c r="AC26" s="8">
        <f t="shared" si="15"/>
        <v>0</v>
      </c>
      <c r="AD26" s="8">
        <f t="shared" si="16"/>
        <v>0</v>
      </c>
      <c r="AE26" s="8">
        <f t="shared" si="17"/>
        <v>0</v>
      </c>
      <c r="AF26" s="8">
        <f t="shared" si="18"/>
        <v>0</v>
      </c>
      <c r="AG26" s="8">
        <f t="shared" si="19"/>
        <v>0</v>
      </c>
      <c r="AI26" s="35"/>
      <c r="AJ26" s="36"/>
    </row>
    <row r="27" spans="1:36" ht="15" customHeight="1" thickBot="1" x14ac:dyDescent="0.3">
      <c r="A27" s="28" t="s">
        <v>39</v>
      </c>
      <c r="B27" s="86" t="s">
        <v>183</v>
      </c>
      <c r="C27" s="29" t="s">
        <v>105</v>
      </c>
      <c r="D27" s="30">
        <v>2004</v>
      </c>
      <c r="E27" s="31">
        <f t="shared" si="10"/>
        <v>19</v>
      </c>
      <c r="F27" s="21"/>
      <c r="G27" s="54"/>
      <c r="H27" s="21"/>
      <c r="I27" s="22"/>
      <c r="J27" s="21"/>
      <c r="K27" s="22"/>
      <c r="L27" s="21"/>
      <c r="M27" s="22"/>
      <c r="N27" s="21">
        <v>11</v>
      </c>
      <c r="O27" s="22">
        <v>8</v>
      </c>
      <c r="P27" s="21">
        <v>9</v>
      </c>
      <c r="Q27" s="22">
        <v>11</v>
      </c>
      <c r="R27" s="21"/>
      <c r="S27" s="22"/>
      <c r="T27" s="23"/>
      <c r="U27" s="22"/>
      <c r="V27" s="24"/>
      <c r="W27" s="22"/>
      <c r="Y27" s="8">
        <f t="shared" si="11"/>
        <v>0</v>
      </c>
      <c r="Z27" s="8">
        <f t="shared" si="12"/>
        <v>0</v>
      </c>
      <c r="AA27" s="8">
        <f t="shared" si="13"/>
        <v>0</v>
      </c>
      <c r="AB27" s="8">
        <f t="shared" si="14"/>
        <v>0</v>
      </c>
      <c r="AC27" s="8">
        <f t="shared" si="15"/>
        <v>8</v>
      </c>
      <c r="AD27" s="8">
        <f t="shared" si="16"/>
        <v>11</v>
      </c>
      <c r="AE27" s="8">
        <f t="shared" si="17"/>
        <v>0</v>
      </c>
      <c r="AF27" s="8">
        <f t="shared" si="18"/>
        <v>0</v>
      </c>
      <c r="AG27" s="8">
        <f t="shared" si="19"/>
        <v>0</v>
      </c>
      <c r="AI27" s="35"/>
      <c r="AJ27" s="36"/>
    </row>
    <row r="68" spans="25:26" ht="44.4" x14ac:dyDescent="0.25">
      <c r="Y68" s="12" t="s">
        <v>4</v>
      </c>
      <c r="Z68" s="12" t="s">
        <v>5</v>
      </c>
    </row>
    <row r="69" spans="25:26" x14ac:dyDescent="0.25">
      <c r="Y69" s="13">
        <v>0</v>
      </c>
      <c r="Z69" s="13">
        <v>0</v>
      </c>
    </row>
    <row r="70" spans="25:26" x14ac:dyDescent="0.25">
      <c r="Y70" s="14">
        <v>1</v>
      </c>
      <c r="Z70" s="15">
        <v>25</v>
      </c>
    </row>
    <row r="71" spans="25:26" x14ac:dyDescent="0.25">
      <c r="Y71" s="16">
        <v>2</v>
      </c>
      <c r="Z71" s="13">
        <v>20</v>
      </c>
    </row>
    <row r="72" spans="25:26" x14ac:dyDescent="0.25">
      <c r="Y72" s="16">
        <v>3</v>
      </c>
      <c r="Z72" s="13">
        <v>15</v>
      </c>
    </row>
    <row r="73" spans="25:26" x14ac:dyDescent="0.25">
      <c r="Y73" s="16">
        <v>4</v>
      </c>
      <c r="Z73" s="13">
        <v>12</v>
      </c>
    </row>
    <row r="74" spans="25:26" x14ac:dyDescent="0.25">
      <c r="Y74" s="16">
        <v>5</v>
      </c>
      <c r="Z74" s="13">
        <v>11</v>
      </c>
    </row>
    <row r="75" spans="25:26" x14ac:dyDescent="0.25">
      <c r="Y75" s="16">
        <v>6</v>
      </c>
      <c r="Z75" s="13">
        <v>10</v>
      </c>
    </row>
    <row r="76" spans="25:26" x14ac:dyDescent="0.25">
      <c r="Y76" s="16">
        <v>7</v>
      </c>
      <c r="Z76" s="13">
        <v>9</v>
      </c>
    </row>
    <row r="77" spans="25:26" x14ac:dyDescent="0.25">
      <c r="Y77" s="16">
        <v>8</v>
      </c>
      <c r="Z77" s="13">
        <v>8</v>
      </c>
    </row>
    <row r="78" spans="25:26" x14ac:dyDescent="0.25">
      <c r="Y78" s="16">
        <v>9</v>
      </c>
      <c r="Z78" s="13">
        <v>7</v>
      </c>
    </row>
    <row r="79" spans="25:26" x14ac:dyDescent="0.25">
      <c r="Y79" s="16">
        <v>10</v>
      </c>
      <c r="Z79" s="13">
        <v>6</v>
      </c>
    </row>
    <row r="80" spans="25:26" x14ac:dyDescent="0.25">
      <c r="Y80" s="16">
        <v>11</v>
      </c>
      <c r="Z80" s="13">
        <v>5</v>
      </c>
    </row>
    <row r="81" spans="25:26" x14ac:dyDescent="0.25">
      <c r="Y81" s="16">
        <v>12</v>
      </c>
      <c r="Z81" s="13">
        <v>4</v>
      </c>
    </row>
    <row r="82" spans="25:26" x14ac:dyDescent="0.25">
      <c r="Y82" s="16">
        <v>13</v>
      </c>
      <c r="Z82" s="13">
        <v>3</v>
      </c>
    </row>
    <row r="83" spans="25:26" x14ac:dyDescent="0.25">
      <c r="Y83" s="16">
        <v>14</v>
      </c>
      <c r="Z83" s="13">
        <v>2</v>
      </c>
    </row>
    <row r="84" spans="25:26" x14ac:dyDescent="0.25">
      <c r="Y84" s="16">
        <v>15</v>
      </c>
      <c r="Z84" s="13">
        <v>1</v>
      </c>
    </row>
  </sheetData>
  <sortState xmlns:xlrd2="http://schemas.microsoft.com/office/spreadsheetml/2017/richdata2" ref="B17:Q29">
    <sortCondition descending="1" ref="E17:E29"/>
  </sortState>
  <mergeCells count="22">
    <mergeCell ref="A13:E13"/>
    <mergeCell ref="F13:G13"/>
    <mergeCell ref="H13:I13"/>
    <mergeCell ref="J13:K13"/>
    <mergeCell ref="L13:M13"/>
    <mergeCell ref="A1:E1"/>
    <mergeCell ref="F1:G1"/>
    <mergeCell ref="H1:I1"/>
    <mergeCell ref="J1:K1"/>
    <mergeCell ref="L1:M1"/>
    <mergeCell ref="AI1:AJ1"/>
    <mergeCell ref="AI13:AJ13"/>
    <mergeCell ref="N13:O13"/>
    <mergeCell ref="N1:O1"/>
    <mergeCell ref="P13:Q13"/>
    <mergeCell ref="R13:S13"/>
    <mergeCell ref="T13:U13"/>
    <mergeCell ref="V13:W13"/>
    <mergeCell ref="P1:Q1"/>
    <mergeCell ref="R1:S1"/>
    <mergeCell ref="T1:U1"/>
    <mergeCell ref="V1:W1"/>
  </mergeCells>
  <pageMargins left="0.2" right="0.18" top="1" bottom="1" header="0.5" footer="0.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81"/>
  <sheetViews>
    <sheetView showGridLines="0" workbookViewId="0">
      <selection activeCell="AP3" sqref="AP3"/>
    </sheetView>
  </sheetViews>
  <sheetFormatPr defaultColWidth="9.109375" defaultRowHeight="13.2" outlineLevelCol="1" x14ac:dyDescent="0.25"/>
  <cols>
    <col min="1" max="1" width="3" style="7" customWidth="1"/>
    <col min="2" max="2" width="18.8867187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2.21875" style="7" customWidth="1"/>
    <col min="19" max="19" width="2.21875" style="7" customWidth="1" outlineLevel="1"/>
    <col min="20" max="23" width="2.21875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36" width="2.21875" style="7" customWidth="1"/>
    <col min="37" max="40" width="3" style="7" customWidth="1"/>
    <col min="41" max="16384" width="9.109375" style="7"/>
  </cols>
  <sheetData>
    <row r="1" spans="1:36" s="1" customFormat="1" ht="118.5" customHeight="1" thickBot="1" x14ac:dyDescent="0.3">
      <c r="A1" s="149" t="s">
        <v>202</v>
      </c>
      <c r="B1" s="150"/>
      <c r="C1" s="150"/>
      <c r="D1" s="150"/>
      <c r="E1" s="151"/>
      <c r="F1" s="145" t="s">
        <v>9</v>
      </c>
      <c r="G1" s="146"/>
      <c r="H1" s="143" t="s">
        <v>18</v>
      </c>
      <c r="I1" s="160"/>
      <c r="J1" s="143" t="s">
        <v>19</v>
      </c>
      <c r="K1" s="160"/>
      <c r="L1" s="152" t="s">
        <v>23</v>
      </c>
      <c r="M1" s="153"/>
      <c r="N1" s="147" t="s">
        <v>10</v>
      </c>
      <c r="O1" s="148"/>
      <c r="P1" s="147" t="s">
        <v>11</v>
      </c>
      <c r="Q1" s="148"/>
      <c r="R1" s="145" t="s">
        <v>21</v>
      </c>
      <c r="S1" s="146"/>
      <c r="T1" s="145" t="s">
        <v>20</v>
      </c>
      <c r="U1" s="146"/>
      <c r="V1" s="158" t="s">
        <v>14</v>
      </c>
      <c r="W1" s="159"/>
      <c r="AI1" s="156" t="s">
        <v>15</v>
      </c>
      <c r="AJ1" s="157"/>
    </row>
    <row r="2" spans="1:36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  <c r="AI2" s="33" t="s">
        <v>4</v>
      </c>
      <c r="AJ2" s="34" t="s">
        <v>5</v>
      </c>
    </row>
    <row r="3" spans="1:36" ht="15" customHeight="1" thickBot="1" x14ac:dyDescent="0.3">
      <c r="A3" s="77" t="s">
        <v>27</v>
      </c>
      <c r="B3" s="49" t="s">
        <v>135</v>
      </c>
      <c r="C3" s="94" t="s">
        <v>105</v>
      </c>
      <c r="D3" s="79">
        <v>2003</v>
      </c>
      <c r="E3" s="80">
        <f t="shared" ref="E3:E11" si="0">IF(SUM(Y3:AG3)&gt;0,SUM(LARGE(Y3:AG3,1)+LARGE(Y3:AG3,2)+LARGE(Y3:AG3,3)+LARGE(Y3:AG3,4)+LARGE(Y3:AG3,5)+LARGE(Y3:AG3,6)+LARGE(Y3:AG3,7))," ")</f>
        <v>73</v>
      </c>
      <c r="F3" s="21">
        <v>2</v>
      </c>
      <c r="G3" s="22">
        <f>VLOOKUP(F3,$Y$66:$Z$81,2)</f>
        <v>20</v>
      </c>
      <c r="H3" s="21">
        <v>2</v>
      </c>
      <c r="I3" s="22">
        <f>VLOOKUP(H3,$Y$66:$Z$81,2)</f>
        <v>20</v>
      </c>
      <c r="J3" s="21">
        <v>1</v>
      </c>
      <c r="K3" s="22">
        <f>VLOOKUP(J3,$Y$66:$Z$81,2)</f>
        <v>25</v>
      </c>
      <c r="L3" s="21"/>
      <c r="M3" s="22"/>
      <c r="N3" s="21">
        <v>11</v>
      </c>
      <c r="O3" s="54"/>
      <c r="P3" s="21">
        <v>8</v>
      </c>
      <c r="Q3" s="22">
        <f>VLOOKUP(P3,$Y$66:$Z$81,2)</f>
        <v>8</v>
      </c>
      <c r="R3" s="21"/>
      <c r="S3" s="22"/>
      <c r="T3" s="23"/>
      <c r="U3" s="22"/>
      <c r="V3" s="24"/>
      <c r="W3" s="22"/>
      <c r="Y3" s="8">
        <f>G3</f>
        <v>20</v>
      </c>
      <c r="Z3" s="8">
        <f>+I3</f>
        <v>20</v>
      </c>
      <c r="AA3" s="8">
        <f>+K3</f>
        <v>25</v>
      </c>
      <c r="AB3" s="8">
        <f>+M3</f>
        <v>0</v>
      </c>
      <c r="AC3" s="8">
        <f>+O3</f>
        <v>0</v>
      </c>
      <c r="AD3" s="8">
        <f>+Q3</f>
        <v>8</v>
      </c>
      <c r="AE3" s="8">
        <f>+S3</f>
        <v>0</v>
      </c>
      <c r="AF3" s="8">
        <f>+U3</f>
        <v>0</v>
      </c>
      <c r="AG3" s="8">
        <f>+W3</f>
        <v>0</v>
      </c>
      <c r="AI3" s="35"/>
      <c r="AJ3" s="36"/>
    </row>
    <row r="4" spans="1:36" ht="15" customHeight="1" thickBot="1" x14ac:dyDescent="0.3">
      <c r="A4" s="77" t="s">
        <v>28</v>
      </c>
      <c r="B4" s="49" t="s">
        <v>132</v>
      </c>
      <c r="C4" s="95" t="s">
        <v>51</v>
      </c>
      <c r="D4" s="79">
        <v>2003</v>
      </c>
      <c r="E4" s="80">
        <f t="shared" si="0"/>
        <v>60</v>
      </c>
      <c r="F4" s="21">
        <v>4</v>
      </c>
      <c r="G4" s="22">
        <f>VLOOKUP(F4,$Y$66:$Z$81,2)</f>
        <v>12</v>
      </c>
      <c r="H4" s="21">
        <v>1</v>
      </c>
      <c r="I4" s="22">
        <f>VLOOKUP(H4,$Y$66:$Z$81,2)</f>
        <v>25</v>
      </c>
      <c r="J4" s="21">
        <v>2</v>
      </c>
      <c r="K4" s="22">
        <f>VLOOKUP(J4,$Y$66:$Z$81,2)</f>
        <v>20</v>
      </c>
      <c r="L4" s="21"/>
      <c r="M4" s="22"/>
      <c r="N4" s="21">
        <v>13</v>
      </c>
      <c r="O4" s="22">
        <f>VLOOKUP(N4,$Y$66:$Z$81,2)</f>
        <v>3</v>
      </c>
      <c r="P4" s="21"/>
      <c r="Q4" s="56" t="s">
        <v>140</v>
      </c>
      <c r="R4" s="21"/>
      <c r="S4" s="22"/>
      <c r="T4" s="23"/>
      <c r="U4" s="22"/>
      <c r="V4" s="23"/>
      <c r="W4" s="22"/>
      <c r="Y4" s="8">
        <f t="shared" ref="Y4:Y11" si="1">G4</f>
        <v>12</v>
      </c>
      <c r="Z4" s="8">
        <f t="shared" ref="Z4:Z11" si="2">+I4</f>
        <v>25</v>
      </c>
      <c r="AA4" s="8">
        <f t="shared" ref="AA4:AA11" si="3">+K4</f>
        <v>20</v>
      </c>
      <c r="AB4" s="8">
        <f t="shared" ref="AB4:AB11" si="4">+M4</f>
        <v>0</v>
      </c>
      <c r="AC4" s="8">
        <f t="shared" ref="AC4:AC11" si="5">+O4</f>
        <v>3</v>
      </c>
      <c r="AD4" s="8" t="str">
        <f t="shared" ref="AD4:AD11" si="6">+Q4</f>
        <v>DNS</v>
      </c>
      <c r="AE4" s="8">
        <f t="shared" ref="AE4:AE11" si="7">+S4</f>
        <v>0</v>
      </c>
      <c r="AF4" s="8">
        <f t="shared" ref="AF4:AF11" si="8">+U4</f>
        <v>0</v>
      </c>
      <c r="AG4" s="8">
        <f t="shared" ref="AG4:AG11" si="9">+W4</f>
        <v>0</v>
      </c>
      <c r="AI4" s="35"/>
      <c r="AJ4" s="36"/>
    </row>
    <row r="5" spans="1:36" ht="15" customHeight="1" thickBot="1" x14ac:dyDescent="0.3">
      <c r="A5" s="77" t="s">
        <v>29</v>
      </c>
      <c r="B5" s="49" t="s">
        <v>186</v>
      </c>
      <c r="C5" s="49" t="s">
        <v>47</v>
      </c>
      <c r="D5" s="91">
        <v>2001</v>
      </c>
      <c r="E5" s="80">
        <f t="shared" si="0"/>
        <v>45</v>
      </c>
      <c r="F5" s="21"/>
      <c r="G5" s="54"/>
      <c r="H5" s="21"/>
      <c r="I5" s="22"/>
      <c r="J5" s="21"/>
      <c r="K5" s="22"/>
      <c r="L5" s="21"/>
      <c r="M5" s="22"/>
      <c r="N5" s="21">
        <v>2</v>
      </c>
      <c r="O5" s="43">
        <f>VLOOKUP(N5,$Y$66:$Z$81,2)</f>
        <v>20</v>
      </c>
      <c r="P5" s="21">
        <v>1</v>
      </c>
      <c r="Q5" s="22">
        <f>VLOOKUP(P5,$Y$66:$Z$81,2)</f>
        <v>25</v>
      </c>
      <c r="R5" s="27"/>
      <c r="S5" s="22"/>
      <c r="T5" s="23"/>
      <c r="U5" s="22"/>
      <c r="V5" s="23"/>
      <c r="W5" s="22"/>
      <c r="Y5" s="8">
        <f t="shared" si="1"/>
        <v>0</v>
      </c>
      <c r="Z5" s="8">
        <f t="shared" si="2"/>
        <v>0</v>
      </c>
      <c r="AA5" s="8">
        <f t="shared" si="3"/>
        <v>0</v>
      </c>
      <c r="AB5" s="8">
        <f t="shared" si="4"/>
        <v>0</v>
      </c>
      <c r="AC5" s="8">
        <f t="shared" si="5"/>
        <v>20</v>
      </c>
      <c r="AD5" s="8">
        <f t="shared" si="6"/>
        <v>25</v>
      </c>
      <c r="AE5" s="8">
        <f t="shared" si="7"/>
        <v>0</v>
      </c>
      <c r="AF5" s="8">
        <f t="shared" si="8"/>
        <v>0</v>
      </c>
      <c r="AG5" s="8">
        <f t="shared" si="9"/>
        <v>0</v>
      </c>
      <c r="AI5" s="35"/>
      <c r="AJ5" s="36"/>
    </row>
    <row r="6" spans="1:36" ht="15" customHeight="1" thickBot="1" x14ac:dyDescent="0.3">
      <c r="A6" s="17" t="s">
        <v>30</v>
      </c>
      <c r="B6" s="18" t="s">
        <v>131</v>
      </c>
      <c r="C6" s="47" t="s">
        <v>134</v>
      </c>
      <c r="D6" s="19">
        <v>2003</v>
      </c>
      <c r="E6" s="20">
        <f t="shared" si="0"/>
        <v>37</v>
      </c>
      <c r="F6" s="21">
        <v>1</v>
      </c>
      <c r="G6" s="22">
        <f>VLOOKUP(F6,$Y$66:$Z$81,2)</f>
        <v>25</v>
      </c>
      <c r="H6" s="21"/>
      <c r="I6" s="54"/>
      <c r="J6" s="21"/>
      <c r="K6" s="22"/>
      <c r="L6" s="21"/>
      <c r="M6" s="22"/>
      <c r="N6" s="21"/>
      <c r="O6" s="22"/>
      <c r="P6" s="21">
        <v>4</v>
      </c>
      <c r="Q6" s="43">
        <f>VLOOKUP(P6,$Y$66:$Z$81,2)</f>
        <v>12</v>
      </c>
      <c r="R6" s="21"/>
      <c r="S6" s="22"/>
      <c r="T6" s="23"/>
      <c r="U6" s="22"/>
      <c r="V6" s="23"/>
      <c r="W6" s="22"/>
      <c r="Y6" s="8">
        <f t="shared" si="1"/>
        <v>25</v>
      </c>
      <c r="Z6" s="8">
        <f t="shared" si="2"/>
        <v>0</v>
      </c>
      <c r="AA6" s="8">
        <f t="shared" si="3"/>
        <v>0</v>
      </c>
      <c r="AB6" s="8">
        <f t="shared" si="4"/>
        <v>0</v>
      </c>
      <c r="AC6" s="8">
        <f t="shared" si="5"/>
        <v>0</v>
      </c>
      <c r="AD6" s="8">
        <f t="shared" si="6"/>
        <v>12</v>
      </c>
      <c r="AE6" s="8">
        <f t="shared" si="7"/>
        <v>0</v>
      </c>
      <c r="AF6" s="8">
        <f t="shared" si="8"/>
        <v>0</v>
      </c>
      <c r="AG6" s="8">
        <f t="shared" si="9"/>
        <v>0</v>
      </c>
      <c r="AI6" s="35"/>
      <c r="AJ6" s="36"/>
    </row>
    <row r="7" spans="1:36" ht="15" customHeight="1" thickBot="1" x14ac:dyDescent="0.3">
      <c r="A7" s="17" t="s">
        <v>31</v>
      </c>
      <c r="B7" s="25" t="s">
        <v>187</v>
      </c>
      <c r="C7" s="25" t="s">
        <v>121</v>
      </c>
      <c r="D7" s="26">
        <v>2001</v>
      </c>
      <c r="E7" s="20">
        <f t="shared" si="0"/>
        <v>35</v>
      </c>
      <c r="F7" s="21"/>
      <c r="G7" s="54"/>
      <c r="H7" s="21"/>
      <c r="I7" s="22"/>
      <c r="J7" s="21"/>
      <c r="K7" s="22"/>
      <c r="L7" s="21"/>
      <c r="M7" s="22"/>
      <c r="N7" s="21">
        <v>3</v>
      </c>
      <c r="O7" s="22">
        <f>VLOOKUP(N7,$Y$66:$Z$81,2)</f>
        <v>15</v>
      </c>
      <c r="P7" s="21">
        <v>2</v>
      </c>
      <c r="Q7" s="43">
        <f>VLOOKUP(P7,$Y$66:$Z$81,2)</f>
        <v>20</v>
      </c>
      <c r="R7" s="21"/>
      <c r="S7" s="22"/>
      <c r="T7" s="23"/>
      <c r="U7" s="22"/>
      <c r="V7" s="23"/>
      <c r="W7" s="22"/>
      <c r="Y7" s="8">
        <f t="shared" si="1"/>
        <v>0</v>
      </c>
      <c r="Z7" s="8">
        <f t="shared" si="2"/>
        <v>0</v>
      </c>
      <c r="AA7" s="8">
        <f t="shared" si="3"/>
        <v>0</v>
      </c>
      <c r="AB7" s="8">
        <f t="shared" si="4"/>
        <v>0</v>
      </c>
      <c r="AC7" s="8">
        <f t="shared" si="5"/>
        <v>15</v>
      </c>
      <c r="AD7" s="8">
        <f t="shared" si="6"/>
        <v>20</v>
      </c>
      <c r="AE7" s="8">
        <f t="shared" si="7"/>
        <v>0</v>
      </c>
      <c r="AF7" s="8">
        <f t="shared" si="8"/>
        <v>0</v>
      </c>
      <c r="AG7" s="8">
        <f t="shared" si="9"/>
        <v>0</v>
      </c>
      <c r="AI7" s="35"/>
      <c r="AJ7" s="36"/>
    </row>
    <row r="8" spans="1:36" ht="15" customHeight="1" thickBot="1" x14ac:dyDescent="0.3">
      <c r="A8" s="17" t="s">
        <v>32</v>
      </c>
      <c r="B8" s="25" t="s">
        <v>185</v>
      </c>
      <c r="C8" s="25" t="s">
        <v>47</v>
      </c>
      <c r="D8" s="26">
        <v>2002</v>
      </c>
      <c r="E8" s="20">
        <f t="shared" si="0"/>
        <v>25</v>
      </c>
      <c r="F8" s="21"/>
      <c r="G8" s="22"/>
      <c r="H8" s="21"/>
      <c r="I8" s="22"/>
      <c r="J8" s="21"/>
      <c r="K8" s="22"/>
      <c r="L8" s="21"/>
      <c r="M8" s="22"/>
      <c r="N8" s="21">
        <v>1</v>
      </c>
      <c r="O8" s="22">
        <f>VLOOKUP(N8,$Y$66:$Z$81,2)</f>
        <v>25</v>
      </c>
      <c r="P8" s="21"/>
      <c r="Q8" s="56" t="s">
        <v>140</v>
      </c>
      <c r="R8" s="21"/>
      <c r="S8" s="22"/>
      <c r="T8" s="23"/>
      <c r="U8" s="22"/>
      <c r="V8" s="23"/>
      <c r="W8" s="22"/>
      <c r="Y8" s="8">
        <f t="shared" si="1"/>
        <v>0</v>
      </c>
      <c r="Z8" s="8">
        <f t="shared" si="2"/>
        <v>0</v>
      </c>
      <c r="AA8" s="8">
        <f t="shared" si="3"/>
        <v>0</v>
      </c>
      <c r="AB8" s="8">
        <f t="shared" si="4"/>
        <v>0</v>
      </c>
      <c r="AC8" s="8">
        <f t="shared" si="5"/>
        <v>25</v>
      </c>
      <c r="AD8" s="8" t="str">
        <f t="shared" si="6"/>
        <v>DNS</v>
      </c>
      <c r="AE8" s="8">
        <f t="shared" si="7"/>
        <v>0</v>
      </c>
      <c r="AF8" s="8">
        <f t="shared" si="8"/>
        <v>0</v>
      </c>
      <c r="AG8" s="8">
        <f t="shared" si="9"/>
        <v>0</v>
      </c>
      <c r="AI8" s="35"/>
      <c r="AJ8" s="36"/>
    </row>
    <row r="9" spans="1:36" ht="15" customHeight="1" thickBot="1" x14ac:dyDescent="0.3">
      <c r="A9" s="17" t="s">
        <v>33</v>
      </c>
      <c r="B9" s="25" t="s">
        <v>189</v>
      </c>
      <c r="C9" s="25" t="s">
        <v>105</v>
      </c>
      <c r="D9" s="26">
        <v>2002</v>
      </c>
      <c r="E9" s="20">
        <f t="shared" si="0"/>
        <v>17</v>
      </c>
      <c r="F9" s="21"/>
      <c r="G9" s="54"/>
      <c r="H9" s="21"/>
      <c r="I9" s="22"/>
      <c r="J9" s="21"/>
      <c r="K9" s="22"/>
      <c r="L9" s="21"/>
      <c r="M9" s="22"/>
      <c r="N9" s="21">
        <v>7</v>
      </c>
      <c r="O9" s="22">
        <f>VLOOKUP(N9,$Y$66:$Z$81,2)</f>
        <v>9</v>
      </c>
      <c r="P9" s="21">
        <v>8</v>
      </c>
      <c r="Q9" s="22">
        <f>VLOOKUP(P9,$Y$66:$Z$81,2)</f>
        <v>8</v>
      </c>
      <c r="R9" s="21"/>
      <c r="S9" s="22"/>
      <c r="T9" s="23"/>
      <c r="U9" s="22"/>
      <c r="V9" s="23"/>
      <c r="W9" s="22"/>
      <c r="Y9" s="8">
        <f t="shared" si="1"/>
        <v>0</v>
      </c>
      <c r="Z9" s="8">
        <f t="shared" si="2"/>
        <v>0</v>
      </c>
      <c r="AA9" s="8">
        <f t="shared" si="3"/>
        <v>0</v>
      </c>
      <c r="AB9" s="8">
        <f t="shared" si="4"/>
        <v>0</v>
      </c>
      <c r="AC9" s="8">
        <f t="shared" si="5"/>
        <v>9</v>
      </c>
      <c r="AD9" s="8">
        <f t="shared" si="6"/>
        <v>8</v>
      </c>
      <c r="AE9" s="8">
        <f t="shared" si="7"/>
        <v>0</v>
      </c>
      <c r="AF9" s="8">
        <f t="shared" si="8"/>
        <v>0</v>
      </c>
      <c r="AG9" s="8">
        <f t="shared" si="9"/>
        <v>0</v>
      </c>
      <c r="AI9" s="35"/>
      <c r="AJ9" s="36"/>
    </row>
    <row r="10" spans="1:36" ht="15" customHeight="1" thickBot="1" x14ac:dyDescent="0.3">
      <c r="A10" s="17" t="s">
        <v>34</v>
      </c>
      <c r="B10" s="25" t="s">
        <v>133</v>
      </c>
      <c r="C10" s="25" t="s">
        <v>46</v>
      </c>
      <c r="D10" s="42">
        <v>2003</v>
      </c>
      <c r="E10" s="20">
        <f t="shared" si="0"/>
        <v>15</v>
      </c>
      <c r="F10" s="21">
        <v>3</v>
      </c>
      <c r="G10" s="22">
        <f>VLOOKUP(F10,$Y$66:$Z$81,2)</f>
        <v>15</v>
      </c>
      <c r="H10" s="21"/>
      <c r="I10" s="22"/>
      <c r="J10" s="21"/>
      <c r="K10" s="22"/>
      <c r="L10" s="21"/>
      <c r="M10" s="22"/>
      <c r="N10" s="21"/>
      <c r="O10" s="56" t="s">
        <v>140</v>
      </c>
      <c r="P10" s="24"/>
      <c r="Q10" s="43"/>
      <c r="R10" s="21"/>
      <c r="S10" s="22"/>
      <c r="T10" s="23"/>
      <c r="U10" s="22"/>
      <c r="V10" s="23"/>
      <c r="W10" s="22"/>
      <c r="Y10" s="8">
        <f t="shared" si="1"/>
        <v>15</v>
      </c>
      <c r="Z10" s="8">
        <f t="shared" si="2"/>
        <v>0</v>
      </c>
      <c r="AA10" s="8">
        <f t="shared" si="3"/>
        <v>0</v>
      </c>
      <c r="AB10" s="8">
        <f t="shared" si="4"/>
        <v>0</v>
      </c>
      <c r="AC10" s="8" t="str">
        <f t="shared" si="5"/>
        <v>DNS</v>
      </c>
      <c r="AD10" s="8">
        <f t="shared" si="6"/>
        <v>0</v>
      </c>
      <c r="AE10" s="8">
        <f t="shared" si="7"/>
        <v>0</v>
      </c>
      <c r="AF10" s="8">
        <f t="shared" si="8"/>
        <v>0</v>
      </c>
      <c r="AG10" s="8">
        <f t="shared" si="9"/>
        <v>0</v>
      </c>
      <c r="AI10" s="35"/>
      <c r="AJ10" s="36"/>
    </row>
    <row r="11" spans="1:36" ht="15" customHeight="1" thickBot="1" x14ac:dyDescent="0.3">
      <c r="A11" s="17" t="s">
        <v>35</v>
      </c>
      <c r="B11" s="25" t="s">
        <v>188</v>
      </c>
      <c r="C11" s="25" t="s">
        <v>105</v>
      </c>
      <c r="D11" s="26">
        <v>2001</v>
      </c>
      <c r="E11" s="20">
        <f t="shared" si="0"/>
        <v>12</v>
      </c>
      <c r="F11" s="21"/>
      <c r="G11" s="22"/>
      <c r="H11" s="21"/>
      <c r="I11" s="22"/>
      <c r="J11" s="21"/>
      <c r="K11" s="22"/>
      <c r="L11" s="21"/>
      <c r="M11" s="22"/>
      <c r="N11" s="21">
        <v>4</v>
      </c>
      <c r="O11" s="22">
        <f>VLOOKUP(N11,$Y$66:$Z$81,2)</f>
        <v>12</v>
      </c>
      <c r="P11" s="21"/>
      <c r="Q11" s="56" t="s">
        <v>140</v>
      </c>
      <c r="R11" s="21"/>
      <c r="S11" s="22"/>
      <c r="T11" s="23"/>
      <c r="U11" s="22"/>
      <c r="V11" s="23"/>
      <c r="W11" s="22"/>
      <c r="Y11" s="8">
        <f t="shared" si="1"/>
        <v>0</v>
      </c>
      <c r="Z11" s="8">
        <f t="shared" si="2"/>
        <v>0</v>
      </c>
      <c r="AA11" s="8">
        <f t="shared" si="3"/>
        <v>0</v>
      </c>
      <c r="AB11" s="8">
        <f t="shared" si="4"/>
        <v>0</v>
      </c>
      <c r="AC11" s="8">
        <f t="shared" si="5"/>
        <v>12</v>
      </c>
      <c r="AD11" s="8" t="str">
        <f t="shared" si="6"/>
        <v>DNS</v>
      </c>
      <c r="AE11" s="8">
        <f t="shared" si="7"/>
        <v>0</v>
      </c>
      <c r="AF11" s="8">
        <f t="shared" si="8"/>
        <v>0</v>
      </c>
      <c r="AG11" s="8">
        <f t="shared" si="9"/>
        <v>0</v>
      </c>
      <c r="AI11" s="35"/>
      <c r="AJ11" s="36"/>
    </row>
    <row r="12" spans="1:36" s="10" customFormat="1" ht="6.6" customHeight="1" thickBo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36" ht="118.5" customHeight="1" thickBot="1" x14ac:dyDescent="0.3">
      <c r="A13" s="149" t="s">
        <v>201</v>
      </c>
      <c r="B13" s="150"/>
      <c r="C13" s="150"/>
      <c r="D13" s="150"/>
      <c r="E13" s="151"/>
      <c r="F13" s="145" t="s">
        <v>9</v>
      </c>
      <c r="G13" s="146"/>
      <c r="H13" s="143" t="s">
        <v>18</v>
      </c>
      <c r="I13" s="160"/>
      <c r="J13" s="143" t="s">
        <v>19</v>
      </c>
      <c r="K13" s="160"/>
      <c r="L13" s="152" t="s">
        <v>23</v>
      </c>
      <c r="M13" s="153"/>
      <c r="N13" s="147" t="s">
        <v>10</v>
      </c>
      <c r="O13" s="148"/>
      <c r="P13" s="147" t="s">
        <v>11</v>
      </c>
      <c r="Q13" s="148"/>
      <c r="R13" s="145" t="s">
        <v>21</v>
      </c>
      <c r="S13" s="146"/>
      <c r="T13" s="145" t="s">
        <v>20</v>
      </c>
      <c r="U13" s="146"/>
      <c r="V13" s="158" t="s">
        <v>14</v>
      </c>
      <c r="W13" s="159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56" t="s">
        <v>15</v>
      </c>
      <c r="AJ13" s="157"/>
    </row>
    <row r="14" spans="1:36" s="11" customFormat="1" ht="57.75" customHeight="1" thickBot="1" x14ac:dyDescent="0.25">
      <c r="A14" s="4" t="s">
        <v>0</v>
      </c>
      <c r="B14" s="2" t="s">
        <v>1</v>
      </c>
      <c r="C14" s="2" t="s">
        <v>6</v>
      </c>
      <c r="D14" s="3" t="s">
        <v>2</v>
      </c>
      <c r="E14" s="4" t="s">
        <v>3</v>
      </c>
      <c r="F14" s="4" t="s">
        <v>4</v>
      </c>
      <c r="G14" s="4" t="s">
        <v>5</v>
      </c>
      <c r="H14" s="4" t="s">
        <v>4</v>
      </c>
      <c r="I14" s="4" t="s">
        <v>5</v>
      </c>
      <c r="J14" s="4" t="s">
        <v>4</v>
      </c>
      <c r="K14" s="4" t="s">
        <v>5</v>
      </c>
      <c r="L14" s="4" t="s">
        <v>4</v>
      </c>
      <c r="M14" s="4" t="s">
        <v>5</v>
      </c>
      <c r="N14" s="4" t="s">
        <v>4</v>
      </c>
      <c r="O14" s="4" t="s">
        <v>5</v>
      </c>
      <c r="P14" s="4" t="s">
        <v>4</v>
      </c>
      <c r="Q14" s="4" t="s">
        <v>5</v>
      </c>
      <c r="R14" s="4" t="s">
        <v>4</v>
      </c>
      <c r="S14" s="4" t="s">
        <v>5</v>
      </c>
      <c r="T14" s="5" t="s">
        <v>4</v>
      </c>
      <c r="U14" s="4" t="s">
        <v>5</v>
      </c>
      <c r="V14" s="4" t="s">
        <v>4</v>
      </c>
      <c r="W14" s="4" t="s">
        <v>5</v>
      </c>
      <c r="AI14" s="33" t="s">
        <v>4</v>
      </c>
      <c r="AJ14" s="34" t="s">
        <v>5</v>
      </c>
    </row>
    <row r="15" spans="1:36" ht="15" customHeight="1" thickBot="1" x14ac:dyDescent="0.3">
      <c r="A15" s="87" t="s">
        <v>27</v>
      </c>
      <c r="B15" s="48" t="s">
        <v>190</v>
      </c>
      <c r="C15" s="48" t="s">
        <v>57</v>
      </c>
      <c r="D15" s="88">
        <v>2003</v>
      </c>
      <c r="E15" s="89">
        <f>IF(SUM(Y15:AG15)&gt;0,SUM(LARGE(Y15:AG15,1)+LARGE(Y15:AG15,2)+LARGE(Y15:AG15,3)+LARGE(Y15:AG15,4)+LARGE(Y15:AG15,5)+LARGE(Y15:AG15,6)+LARGE(Y15:AG15,7))," ")</f>
        <v>68</v>
      </c>
      <c r="F15" s="21"/>
      <c r="G15" s="54"/>
      <c r="H15" s="21"/>
      <c r="I15" s="22"/>
      <c r="J15" s="21"/>
      <c r="K15" s="43"/>
      <c r="L15" s="21"/>
      <c r="M15" s="22"/>
      <c r="N15" s="21">
        <v>1</v>
      </c>
      <c r="O15" s="43">
        <v>38</v>
      </c>
      <c r="P15" s="21">
        <v>2</v>
      </c>
      <c r="Q15" s="22">
        <v>30</v>
      </c>
      <c r="R15" s="21"/>
      <c r="S15" s="22"/>
      <c r="T15" s="23"/>
      <c r="U15" s="22"/>
      <c r="V15" s="24"/>
      <c r="W15" s="22"/>
      <c r="Y15" s="8">
        <f>G15</f>
        <v>0</v>
      </c>
      <c r="Z15" s="8">
        <f>+I15</f>
        <v>0</v>
      </c>
      <c r="AA15" s="8">
        <f>+K15</f>
        <v>0</v>
      </c>
      <c r="AB15" s="8">
        <f>+M15</f>
        <v>0</v>
      </c>
      <c r="AC15" s="8">
        <f>+O15</f>
        <v>38</v>
      </c>
      <c r="AD15" s="8">
        <f>+Q15</f>
        <v>30</v>
      </c>
      <c r="AE15" s="8">
        <f>+S15</f>
        <v>0</v>
      </c>
      <c r="AF15" s="8">
        <f>+U15</f>
        <v>0</v>
      </c>
      <c r="AG15" s="8">
        <f>+W15</f>
        <v>0</v>
      </c>
      <c r="AI15" s="35"/>
      <c r="AJ15" s="36"/>
    </row>
    <row r="16" spans="1:36" ht="15" customHeight="1" thickBot="1" x14ac:dyDescent="0.3">
      <c r="A16" s="87" t="s">
        <v>27</v>
      </c>
      <c r="B16" s="48" t="s">
        <v>192</v>
      </c>
      <c r="C16" s="48" t="s">
        <v>55</v>
      </c>
      <c r="D16" s="88">
        <v>2000</v>
      </c>
      <c r="E16" s="89">
        <f>IF(SUM(Y16:AG16)&gt;0,SUM(LARGE(Y16:AG16,1)+LARGE(Y16:AG16,2)+LARGE(Y16:AG16,3)+LARGE(Y16:AG16,4)+LARGE(Y16:AG16,5)+LARGE(Y16:AG16,6)+LARGE(Y16:AG16,7))," ")</f>
        <v>68</v>
      </c>
      <c r="F16" s="21"/>
      <c r="G16" s="54"/>
      <c r="H16" s="21"/>
      <c r="I16" s="22"/>
      <c r="J16" s="21"/>
      <c r="K16" s="22"/>
      <c r="L16" s="21"/>
      <c r="M16" s="22"/>
      <c r="N16" s="21">
        <v>2</v>
      </c>
      <c r="O16" s="22">
        <v>30</v>
      </c>
      <c r="P16" s="21">
        <v>1</v>
      </c>
      <c r="Q16" s="22">
        <v>38</v>
      </c>
      <c r="R16" s="21"/>
      <c r="S16" s="22"/>
      <c r="T16" s="23"/>
      <c r="U16" s="22"/>
      <c r="V16" s="24"/>
      <c r="W16" s="22"/>
      <c r="Y16" s="8">
        <f t="shared" ref="Y16:Y24" si="10">G16</f>
        <v>0</v>
      </c>
      <c r="Z16" s="8">
        <f t="shared" ref="Z16:Z24" si="11">+I16</f>
        <v>0</v>
      </c>
      <c r="AA16" s="8">
        <f t="shared" ref="AA16:AA24" si="12">+K16</f>
        <v>0</v>
      </c>
      <c r="AB16" s="8">
        <f t="shared" ref="AB16:AB24" si="13">+M16</f>
        <v>0</v>
      </c>
      <c r="AC16" s="8">
        <f t="shared" ref="AC16:AC24" si="14">+O16</f>
        <v>30</v>
      </c>
      <c r="AD16" s="8">
        <f t="shared" ref="AD16:AD24" si="15">+Q16</f>
        <v>38</v>
      </c>
      <c r="AE16" s="8">
        <f t="shared" ref="AE16:AE24" si="16">+S16</f>
        <v>0</v>
      </c>
      <c r="AF16" s="8">
        <f t="shared" ref="AF16:AF24" si="17">+U16</f>
        <v>0</v>
      </c>
      <c r="AG16" s="8">
        <f t="shared" ref="AG16:AG24" si="18">+W16</f>
        <v>0</v>
      </c>
      <c r="AI16" s="35"/>
      <c r="AJ16" s="36"/>
    </row>
    <row r="17" spans="1:36" ht="15" customHeight="1" thickBot="1" x14ac:dyDescent="0.3">
      <c r="A17" s="87" t="s">
        <v>29</v>
      </c>
      <c r="B17" s="48" t="s">
        <v>136</v>
      </c>
      <c r="C17" s="48" t="s">
        <v>55</v>
      </c>
      <c r="D17" s="88">
        <v>2003</v>
      </c>
      <c r="E17" s="89">
        <v>64</v>
      </c>
      <c r="F17" s="21">
        <v>1</v>
      </c>
      <c r="G17" s="22">
        <f>VLOOKUP(F17,$Y$66:$Z$81,2)</f>
        <v>25</v>
      </c>
      <c r="H17" s="21">
        <v>1</v>
      </c>
      <c r="I17" s="22">
        <f>VLOOKUP(H17,$Y$66:$Z$81,2)</f>
        <v>25</v>
      </c>
      <c r="J17" s="21"/>
      <c r="K17" s="56" t="s">
        <v>140</v>
      </c>
      <c r="L17" s="21"/>
      <c r="M17" s="22"/>
      <c r="N17" s="21"/>
      <c r="O17" s="44" t="s">
        <v>140</v>
      </c>
      <c r="P17" s="21">
        <v>7</v>
      </c>
      <c r="Q17" s="22">
        <v>14</v>
      </c>
      <c r="R17" s="21"/>
      <c r="S17" s="22"/>
      <c r="T17" s="23"/>
      <c r="U17" s="22"/>
      <c r="V17" s="24"/>
      <c r="W17" s="22"/>
      <c r="Y17" s="8">
        <f t="shared" si="10"/>
        <v>25</v>
      </c>
      <c r="Z17" s="8">
        <f t="shared" si="11"/>
        <v>25</v>
      </c>
      <c r="AA17" s="8" t="str">
        <f t="shared" si="12"/>
        <v>DNS</v>
      </c>
      <c r="AB17" s="8">
        <f t="shared" si="13"/>
        <v>0</v>
      </c>
      <c r="AC17" s="8" t="str">
        <f t="shared" si="14"/>
        <v>DNS</v>
      </c>
      <c r="AD17" s="8">
        <f t="shared" si="15"/>
        <v>14</v>
      </c>
      <c r="AE17" s="8">
        <f t="shared" si="16"/>
        <v>0</v>
      </c>
      <c r="AF17" s="8">
        <f t="shared" si="17"/>
        <v>0</v>
      </c>
      <c r="AG17" s="8">
        <f t="shared" si="18"/>
        <v>0</v>
      </c>
      <c r="AI17" s="35"/>
      <c r="AJ17" s="36"/>
    </row>
    <row r="18" spans="1:36" ht="15" customHeight="1" thickBot="1" x14ac:dyDescent="0.3">
      <c r="A18" s="28" t="s">
        <v>30</v>
      </c>
      <c r="B18" s="29" t="s">
        <v>191</v>
      </c>
      <c r="C18" s="29" t="s">
        <v>105</v>
      </c>
      <c r="D18" s="30">
        <v>2002</v>
      </c>
      <c r="E18" s="31">
        <f>IF(SUM(Y18:AG18)&gt;0,SUM(LARGE(Y18:AG18,1)+LARGE(Y18:AG18,2)+LARGE(Y18:AG18,3)+LARGE(Y18:AG18,4)+LARGE(Y18:AG18,5)+LARGE(Y18:AG18,6)+LARGE(Y18:AG18,7))," ")</f>
        <v>46</v>
      </c>
      <c r="F18" s="21"/>
      <c r="G18" s="54"/>
      <c r="H18" s="21"/>
      <c r="I18" s="22"/>
      <c r="J18" s="21"/>
      <c r="K18" s="22"/>
      <c r="L18" s="21"/>
      <c r="M18" s="22"/>
      <c r="N18" s="21">
        <v>3</v>
      </c>
      <c r="O18" s="22">
        <v>23</v>
      </c>
      <c r="P18" s="21">
        <v>3</v>
      </c>
      <c r="Q18" s="22">
        <v>23</v>
      </c>
      <c r="R18" s="21"/>
      <c r="S18" s="22"/>
      <c r="T18" s="23"/>
      <c r="U18" s="22"/>
      <c r="V18" s="24"/>
      <c r="W18" s="22"/>
      <c r="Y18" s="8">
        <f t="shared" si="10"/>
        <v>0</v>
      </c>
      <c r="Z18" s="8">
        <f t="shared" si="11"/>
        <v>0</v>
      </c>
      <c r="AA18" s="8">
        <f t="shared" si="12"/>
        <v>0</v>
      </c>
      <c r="AB18" s="8">
        <f t="shared" si="13"/>
        <v>0</v>
      </c>
      <c r="AC18" s="8">
        <f t="shared" si="14"/>
        <v>23</v>
      </c>
      <c r="AD18" s="8">
        <f t="shared" si="15"/>
        <v>23</v>
      </c>
      <c r="AE18" s="8">
        <f t="shared" si="16"/>
        <v>0</v>
      </c>
      <c r="AF18" s="8">
        <f t="shared" si="17"/>
        <v>0</v>
      </c>
      <c r="AG18" s="8">
        <f t="shared" si="18"/>
        <v>0</v>
      </c>
      <c r="AI18" s="35"/>
      <c r="AJ18" s="36"/>
    </row>
    <row r="19" spans="1:36" ht="15" customHeight="1" thickBot="1" x14ac:dyDescent="0.3">
      <c r="A19" s="28" t="s">
        <v>31</v>
      </c>
      <c r="B19" s="29" t="s">
        <v>193</v>
      </c>
      <c r="C19" s="29" t="s">
        <v>57</v>
      </c>
      <c r="D19" s="30">
        <v>2003</v>
      </c>
      <c r="E19" s="31">
        <f>IF(SUM(Y19:AG19)&gt;0,SUM(LARGE(Y19:AG19,1)+LARGE(Y19:AG19,2)+LARGE(Y19:AG19,3)+LARGE(Y19:AG19,4)+LARGE(Y19:AG19,5)+LARGE(Y19:AG19,6)+LARGE(Y19:AG19,7))," ")</f>
        <v>35</v>
      </c>
      <c r="F19" s="21"/>
      <c r="G19" s="54"/>
      <c r="H19" s="21"/>
      <c r="I19" s="22"/>
      <c r="J19" s="21"/>
      <c r="K19" s="22"/>
      <c r="L19" s="21"/>
      <c r="M19" s="22"/>
      <c r="N19" s="21">
        <v>5</v>
      </c>
      <c r="O19" s="22">
        <v>17</v>
      </c>
      <c r="P19" s="21">
        <v>4</v>
      </c>
      <c r="Q19" s="22">
        <v>18</v>
      </c>
      <c r="R19" s="21"/>
      <c r="S19" s="22"/>
      <c r="T19" s="23"/>
      <c r="U19" s="22"/>
      <c r="V19" s="24"/>
      <c r="W19" s="22"/>
      <c r="Y19" s="8">
        <f t="shared" si="10"/>
        <v>0</v>
      </c>
      <c r="Z19" s="8">
        <f t="shared" si="11"/>
        <v>0</v>
      </c>
      <c r="AA19" s="8">
        <f t="shared" si="12"/>
        <v>0</v>
      </c>
      <c r="AB19" s="8">
        <f t="shared" si="13"/>
        <v>0</v>
      </c>
      <c r="AC19" s="8">
        <f t="shared" si="14"/>
        <v>17</v>
      </c>
      <c r="AD19" s="8">
        <f t="shared" si="15"/>
        <v>18</v>
      </c>
      <c r="AE19" s="8">
        <f t="shared" si="16"/>
        <v>0</v>
      </c>
      <c r="AF19" s="8">
        <f t="shared" si="17"/>
        <v>0</v>
      </c>
      <c r="AG19" s="8">
        <f t="shared" si="18"/>
        <v>0</v>
      </c>
      <c r="AI19" s="35"/>
      <c r="AJ19" s="36"/>
    </row>
    <row r="20" spans="1:36" ht="15" customHeight="1" thickBot="1" x14ac:dyDescent="0.3">
      <c r="A20" s="28" t="s">
        <v>32</v>
      </c>
      <c r="B20" s="29" t="s">
        <v>196</v>
      </c>
      <c r="C20" s="29" t="s">
        <v>105</v>
      </c>
      <c r="D20" s="30">
        <v>2003</v>
      </c>
      <c r="E20" s="31">
        <f>IF(SUM(Y20:AG20)&gt;0,SUM(LARGE(Y20:AG20,1)+LARGE(Y20:AG20,2)+LARGE(Y20:AG20,3)+LARGE(Y20:AG20,4)+LARGE(Y20:AG20,5)+LARGE(Y20:AG20,6)+LARGE(Y20:AG20,7))," ")</f>
        <v>18</v>
      </c>
      <c r="F20" s="21"/>
      <c r="G20" s="54"/>
      <c r="H20" s="21"/>
      <c r="I20" s="22"/>
      <c r="J20" s="21"/>
      <c r="K20" s="22"/>
      <c r="L20" s="21"/>
      <c r="M20" s="22"/>
      <c r="N20" s="21">
        <v>12</v>
      </c>
      <c r="O20" s="22">
        <v>6</v>
      </c>
      <c r="P20" s="21">
        <v>8</v>
      </c>
      <c r="Q20" s="43">
        <v>12</v>
      </c>
      <c r="R20" s="21"/>
      <c r="S20" s="22"/>
      <c r="T20" s="23"/>
      <c r="U20" s="22"/>
      <c r="V20" s="24"/>
      <c r="W20" s="22"/>
      <c r="Y20" s="8">
        <f t="shared" si="10"/>
        <v>0</v>
      </c>
      <c r="Z20" s="8">
        <f t="shared" si="11"/>
        <v>0</v>
      </c>
      <c r="AA20" s="8">
        <f t="shared" si="12"/>
        <v>0</v>
      </c>
      <c r="AB20" s="8">
        <f t="shared" si="13"/>
        <v>0</v>
      </c>
      <c r="AC20" s="8">
        <f t="shared" si="14"/>
        <v>6</v>
      </c>
      <c r="AD20" s="8">
        <f t="shared" si="15"/>
        <v>12</v>
      </c>
      <c r="AE20" s="8">
        <f t="shared" si="16"/>
        <v>0</v>
      </c>
      <c r="AF20" s="8">
        <f t="shared" si="17"/>
        <v>0</v>
      </c>
      <c r="AG20" s="8">
        <f t="shared" si="18"/>
        <v>0</v>
      </c>
      <c r="AI20" s="35"/>
      <c r="AJ20" s="36"/>
    </row>
    <row r="21" spans="1:36" ht="15" customHeight="1" thickBot="1" x14ac:dyDescent="0.3">
      <c r="A21" s="28" t="s">
        <v>33</v>
      </c>
      <c r="B21" s="29" t="s">
        <v>194</v>
      </c>
      <c r="C21" s="29" t="s">
        <v>172</v>
      </c>
      <c r="D21" s="30">
        <v>2001</v>
      </c>
      <c r="E21" s="31">
        <f>IF(SUM(Y21:AG21)&gt;0,SUM(LARGE(Y21:AG21,1)+LARGE(Y21:AG21,2)+LARGE(Y21:AG21,3)+LARGE(Y21:AG21,4)+LARGE(Y21:AG21,5)+LARGE(Y21:AG21,6)+LARGE(Y21:AG21,7))," ")</f>
        <v>12</v>
      </c>
      <c r="F21" s="21"/>
      <c r="G21" s="35"/>
      <c r="H21" s="21"/>
      <c r="I21" s="22"/>
      <c r="J21" s="21"/>
      <c r="K21" s="22"/>
      <c r="L21" s="21"/>
      <c r="M21" s="22"/>
      <c r="N21" s="21">
        <v>8</v>
      </c>
      <c r="O21" s="22">
        <v>12</v>
      </c>
      <c r="P21" s="21"/>
      <c r="Q21" s="55" t="s">
        <v>140</v>
      </c>
      <c r="R21" s="21"/>
      <c r="S21" s="22"/>
      <c r="T21" s="23"/>
      <c r="U21" s="22"/>
      <c r="V21" s="24"/>
      <c r="W21" s="22"/>
      <c r="Y21" s="8">
        <f t="shared" si="10"/>
        <v>0</v>
      </c>
      <c r="Z21" s="8">
        <f t="shared" si="11"/>
        <v>0</v>
      </c>
      <c r="AA21" s="8">
        <f t="shared" si="12"/>
        <v>0</v>
      </c>
      <c r="AB21" s="8">
        <f t="shared" si="13"/>
        <v>0</v>
      </c>
      <c r="AC21" s="8">
        <f t="shared" si="14"/>
        <v>12</v>
      </c>
      <c r="AD21" s="8" t="str">
        <f t="shared" si="15"/>
        <v>DNS</v>
      </c>
      <c r="AE21" s="8">
        <f t="shared" si="16"/>
        <v>0</v>
      </c>
      <c r="AF21" s="8">
        <f t="shared" si="17"/>
        <v>0</v>
      </c>
      <c r="AG21" s="8">
        <f t="shared" si="18"/>
        <v>0</v>
      </c>
      <c r="AI21" s="35"/>
      <c r="AJ21" s="36"/>
    </row>
    <row r="22" spans="1:36" ht="15" customHeight="1" thickBot="1" x14ac:dyDescent="0.3">
      <c r="A22" s="28" t="s">
        <v>34</v>
      </c>
      <c r="B22" s="29" t="s">
        <v>195</v>
      </c>
      <c r="C22" s="29" t="s">
        <v>57</v>
      </c>
      <c r="D22" s="30">
        <v>2003</v>
      </c>
      <c r="E22" s="31">
        <f>IF(SUM(Y22:AG22)&gt;0,SUM(LARGE(Y22:AG22,1)+LARGE(Y22:AG22,2)+LARGE(Y22:AG22,3)+LARGE(Y22:AG22,4)+LARGE(Y22:AG22,5)+LARGE(Y22:AG22,6)+LARGE(Y22:AG22,7))," ")</f>
        <v>11</v>
      </c>
      <c r="F22" s="21"/>
      <c r="G22" s="22"/>
      <c r="H22" s="21"/>
      <c r="I22" s="22"/>
      <c r="J22" s="21"/>
      <c r="K22" s="22"/>
      <c r="L22" s="21"/>
      <c r="M22" s="22"/>
      <c r="N22" s="21">
        <v>9</v>
      </c>
      <c r="O22" s="22">
        <v>11</v>
      </c>
      <c r="P22" s="21"/>
      <c r="Q22" s="56" t="s">
        <v>140</v>
      </c>
      <c r="R22" s="21"/>
      <c r="S22" s="22"/>
      <c r="T22" s="23"/>
      <c r="U22" s="22"/>
      <c r="V22" s="24"/>
      <c r="W22" s="22"/>
      <c r="Y22" s="8">
        <f t="shared" si="10"/>
        <v>0</v>
      </c>
      <c r="Z22" s="8">
        <f t="shared" si="11"/>
        <v>0</v>
      </c>
      <c r="AA22" s="8">
        <f t="shared" si="12"/>
        <v>0</v>
      </c>
      <c r="AB22" s="8">
        <f t="shared" si="13"/>
        <v>0</v>
      </c>
      <c r="AC22" s="8">
        <f t="shared" si="14"/>
        <v>11</v>
      </c>
      <c r="AD22" s="8" t="str">
        <f t="shared" si="15"/>
        <v>DNS</v>
      </c>
      <c r="AE22" s="8">
        <f t="shared" si="16"/>
        <v>0</v>
      </c>
      <c r="AF22" s="8">
        <f t="shared" si="17"/>
        <v>0</v>
      </c>
      <c r="AG22" s="8">
        <f t="shared" si="18"/>
        <v>0</v>
      </c>
      <c r="AI22" s="35"/>
      <c r="AJ22" s="36"/>
    </row>
    <row r="23" spans="1:36" ht="15" customHeight="1" thickBot="1" x14ac:dyDescent="0.3">
      <c r="A23" s="28"/>
      <c r="B23" s="29" t="s">
        <v>197</v>
      </c>
      <c r="C23" s="29" t="s">
        <v>121</v>
      </c>
      <c r="D23" s="30">
        <v>2003</v>
      </c>
      <c r="E23" s="31">
        <v>0</v>
      </c>
      <c r="F23" s="21"/>
      <c r="G23" s="22"/>
      <c r="H23" s="21"/>
      <c r="I23" s="22"/>
      <c r="J23" s="21"/>
      <c r="K23" s="22"/>
      <c r="L23" s="21"/>
      <c r="M23" s="22"/>
      <c r="N23" s="21"/>
      <c r="O23" s="55" t="s">
        <v>140</v>
      </c>
      <c r="P23" s="21"/>
      <c r="Q23" s="55" t="s">
        <v>140</v>
      </c>
      <c r="R23" s="21"/>
      <c r="S23" s="22"/>
      <c r="T23" s="23"/>
      <c r="U23" s="22"/>
      <c r="V23" s="24"/>
      <c r="W23" s="22"/>
      <c r="Y23" s="8">
        <f t="shared" si="10"/>
        <v>0</v>
      </c>
      <c r="Z23" s="8">
        <f t="shared" si="11"/>
        <v>0</v>
      </c>
      <c r="AA23" s="8">
        <f t="shared" si="12"/>
        <v>0</v>
      </c>
      <c r="AB23" s="8">
        <f t="shared" si="13"/>
        <v>0</v>
      </c>
      <c r="AC23" s="8" t="str">
        <f t="shared" si="14"/>
        <v>DNS</v>
      </c>
      <c r="AD23" s="8" t="str">
        <f t="shared" si="15"/>
        <v>DNS</v>
      </c>
      <c r="AE23" s="8">
        <f t="shared" si="16"/>
        <v>0</v>
      </c>
      <c r="AF23" s="8">
        <f t="shared" si="17"/>
        <v>0</v>
      </c>
      <c r="AG23" s="8">
        <f t="shared" si="18"/>
        <v>0</v>
      </c>
      <c r="AI23" s="35"/>
      <c r="AJ23" s="36"/>
    </row>
    <row r="24" spans="1:36" ht="15" customHeight="1" thickBot="1" x14ac:dyDescent="0.3">
      <c r="A24" s="28"/>
      <c r="B24" s="29" t="s">
        <v>198</v>
      </c>
      <c r="C24" s="29" t="s">
        <v>47</v>
      </c>
      <c r="D24" s="30">
        <v>2003</v>
      </c>
      <c r="E24" s="31">
        <v>0</v>
      </c>
      <c r="F24" s="21"/>
      <c r="G24" s="22"/>
      <c r="H24" s="21"/>
      <c r="I24" s="22"/>
      <c r="J24" s="21"/>
      <c r="K24" s="22"/>
      <c r="L24" s="21"/>
      <c r="M24" s="22"/>
      <c r="N24" s="21"/>
      <c r="O24" s="55" t="s">
        <v>140</v>
      </c>
      <c r="P24" s="21"/>
      <c r="Q24" s="55" t="s">
        <v>140</v>
      </c>
      <c r="R24" s="21"/>
      <c r="S24" s="22"/>
      <c r="T24" s="23"/>
      <c r="U24" s="22"/>
      <c r="V24" s="24"/>
      <c r="W24" s="22"/>
      <c r="Y24" s="8">
        <f t="shared" si="10"/>
        <v>0</v>
      </c>
      <c r="Z24" s="8">
        <f t="shared" si="11"/>
        <v>0</v>
      </c>
      <c r="AA24" s="8">
        <f t="shared" si="12"/>
        <v>0</v>
      </c>
      <c r="AB24" s="8">
        <f t="shared" si="13"/>
        <v>0</v>
      </c>
      <c r="AC24" s="8" t="str">
        <f t="shared" si="14"/>
        <v>DNS</v>
      </c>
      <c r="AD24" s="8" t="str">
        <f t="shared" si="15"/>
        <v>DNS</v>
      </c>
      <c r="AE24" s="8">
        <f t="shared" si="16"/>
        <v>0</v>
      </c>
      <c r="AF24" s="8">
        <f t="shared" si="17"/>
        <v>0</v>
      </c>
      <c r="AG24" s="8">
        <f t="shared" si="18"/>
        <v>0</v>
      </c>
      <c r="AI24" s="35"/>
      <c r="AJ24" s="36"/>
    </row>
    <row r="65" spans="25:26" ht="44.4" x14ac:dyDescent="0.25">
      <c r="Y65" s="12" t="s">
        <v>4</v>
      </c>
      <c r="Z65" s="12" t="s">
        <v>5</v>
      </c>
    </row>
    <row r="66" spans="25:26" x14ac:dyDescent="0.25">
      <c r="Y66" s="13">
        <v>0</v>
      </c>
      <c r="Z66" s="13">
        <v>0</v>
      </c>
    </row>
    <row r="67" spans="25:26" x14ac:dyDescent="0.25">
      <c r="Y67" s="14">
        <v>1</v>
      </c>
      <c r="Z67" s="15">
        <v>25</v>
      </c>
    </row>
    <row r="68" spans="25:26" x14ac:dyDescent="0.25">
      <c r="Y68" s="16">
        <v>2</v>
      </c>
      <c r="Z68" s="13">
        <v>20</v>
      </c>
    </row>
    <row r="69" spans="25:26" x14ac:dyDescent="0.25">
      <c r="Y69" s="16">
        <v>3</v>
      </c>
      <c r="Z69" s="13">
        <v>15</v>
      </c>
    </row>
    <row r="70" spans="25:26" x14ac:dyDescent="0.25">
      <c r="Y70" s="16">
        <v>4</v>
      </c>
      <c r="Z70" s="13">
        <v>12</v>
      </c>
    </row>
    <row r="71" spans="25:26" x14ac:dyDescent="0.25">
      <c r="Y71" s="16">
        <v>5</v>
      </c>
      <c r="Z71" s="13">
        <v>11</v>
      </c>
    </row>
    <row r="72" spans="25:26" x14ac:dyDescent="0.25">
      <c r="Y72" s="16">
        <v>6</v>
      </c>
      <c r="Z72" s="13">
        <v>10</v>
      </c>
    </row>
    <row r="73" spans="25:26" x14ac:dyDescent="0.25">
      <c r="Y73" s="16">
        <v>7</v>
      </c>
      <c r="Z73" s="13">
        <v>9</v>
      </c>
    </row>
    <row r="74" spans="25:26" x14ac:dyDescent="0.25">
      <c r="Y74" s="16">
        <v>8</v>
      </c>
      <c r="Z74" s="13">
        <v>8</v>
      </c>
    </row>
    <row r="75" spans="25:26" x14ac:dyDescent="0.25">
      <c r="Y75" s="16">
        <v>9</v>
      </c>
      <c r="Z75" s="13">
        <v>7</v>
      </c>
    </row>
    <row r="76" spans="25:26" x14ac:dyDescent="0.25">
      <c r="Y76" s="16">
        <v>10</v>
      </c>
      <c r="Z76" s="13">
        <v>6</v>
      </c>
    </row>
    <row r="77" spans="25:26" x14ac:dyDescent="0.25">
      <c r="Y77" s="16">
        <v>11</v>
      </c>
      <c r="Z77" s="13">
        <v>5</v>
      </c>
    </row>
    <row r="78" spans="25:26" x14ac:dyDescent="0.25">
      <c r="Y78" s="16">
        <v>12</v>
      </c>
      <c r="Z78" s="13">
        <v>4</v>
      </c>
    </row>
    <row r="79" spans="25:26" x14ac:dyDescent="0.25">
      <c r="Y79" s="16">
        <v>13</v>
      </c>
      <c r="Z79" s="13">
        <v>3</v>
      </c>
    </row>
    <row r="80" spans="25:26" x14ac:dyDescent="0.25">
      <c r="Y80" s="16">
        <v>14</v>
      </c>
      <c r="Z80" s="13">
        <v>2</v>
      </c>
    </row>
    <row r="81" spans="25:26" x14ac:dyDescent="0.25">
      <c r="Y81" s="16">
        <v>15</v>
      </c>
      <c r="Z81" s="13">
        <v>1</v>
      </c>
    </row>
  </sheetData>
  <sortState xmlns:xlrd2="http://schemas.microsoft.com/office/spreadsheetml/2017/richdata2" ref="B3:P11">
    <sortCondition descending="1" ref="E3:E11"/>
  </sortState>
  <mergeCells count="22">
    <mergeCell ref="A13:E13"/>
    <mergeCell ref="F13:G13"/>
    <mergeCell ref="H13:I13"/>
    <mergeCell ref="J13:K13"/>
    <mergeCell ref="L13:M13"/>
    <mergeCell ref="A1:E1"/>
    <mergeCell ref="F1:G1"/>
    <mergeCell ref="H1:I1"/>
    <mergeCell ref="J1:K1"/>
    <mergeCell ref="L1:M1"/>
    <mergeCell ref="AI1:AJ1"/>
    <mergeCell ref="AI13:AJ13"/>
    <mergeCell ref="N13:O13"/>
    <mergeCell ref="N1:O1"/>
    <mergeCell ref="P13:Q13"/>
    <mergeCell ref="R13:S13"/>
    <mergeCell ref="T13:U13"/>
    <mergeCell ref="V13:W13"/>
    <mergeCell ref="P1:Q1"/>
    <mergeCell ref="R1:S1"/>
    <mergeCell ref="T1:U1"/>
    <mergeCell ref="V1:W1"/>
  </mergeCells>
  <pageMargins left="0.22" right="0.14000000000000001" top="1" bottom="1" header="0.55000000000000004" footer="0.5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8"/>
  <sheetViews>
    <sheetView showGridLines="0" workbookViewId="0">
      <selection activeCell="AO6" sqref="AO6"/>
    </sheetView>
  </sheetViews>
  <sheetFormatPr defaultColWidth="9.109375" defaultRowHeight="13.2" outlineLevelCol="1" x14ac:dyDescent="0.25"/>
  <cols>
    <col min="1" max="1" width="3" style="7" customWidth="1"/>
    <col min="2" max="2" width="18.7773437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2.21875" style="7" customWidth="1"/>
    <col min="19" max="19" width="2.21875" style="7" customWidth="1" outlineLevel="1"/>
    <col min="20" max="23" width="2.21875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36" width="2.21875" style="7" customWidth="1"/>
    <col min="37" max="40" width="3" style="7" customWidth="1"/>
    <col min="41" max="16384" width="9.109375" style="7"/>
  </cols>
  <sheetData>
    <row r="1" spans="1:38" s="1" customFormat="1" ht="118.5" customHeight="1" thickBot="1" x14ac:dyDescent="0.3">
      <c r="A1" s="149" t="s">
        <v>205</v>
      </c>
      <c r="B1" s="150"/>
      <c r="C1" s="150"/>
      <c r="D1" s="150"/>
      <c r="E1" s="151"/>
      <c r="F1" s="145" t="s">
        <v>9</v>
      </c>
      <c r="G1" s="146"/>
      <c r="H1" s="143" t="s">
        <v>18</v>
      </c>
      <c r="I1" s="160"/>
      <c r="J1" s="143" t="s">
        <v>19</v>
      </c>
      <c r="K1" s="160"/>
      <c r="L1" s="152" t="s">
        <v>23</v>
      </c>
      <c r="M1" s="153"/>
      <c r="N1" s="147" t="s">
        <v>10</v>
      </c>
      <c r="O1" s="148"/>
      <c r="P1" s="147" t="s">
        <v>11</v>
      </c>
      <c r="Q1" s="148"/>
      <c r="R1" s="145" t="s">
        <v>21</v>
      </c>
      <c r="S1" s="146"/>
      <c r="T1" s="145" t="s">
        <v>20</v>
      </c>
      <c r="U1" s="146"/>
      <c r="V1" s="158" t="s">
        <v>14</v>
      </c>
      <c r="W1" s="159"/>
      <c r="AI1" s="156" t="s">
        <v>15</v>
      </c>
      <c r="AJ1" s="157"/>
      <c r="AK1" s="164"/>
      <c r="AL1" s="165"/>
    </row>
    <row r="2" spans="1:38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  <c r="AI2" s="33" t="s">
        <v>4</v>
      </c>
      <c r="AJ2" s="34" t="s">
        <v>5</v>
      </c>
      <c r="AK2" s="113"/>
      <c r="AL2" s="113"/>
    </row>
    <row r="3" spans="1:38" ht="15" customHeight="1" thickBot="1" x14ac:dyDescent="0.3">
      <c r="A3" s="77" t="s">
        <v>27</v>
      </c>
      <c r="B3" s="49" t="s">
        <v>171</v>
      </c>
      <c r="C3" s="90" t="s">
        <v>172</v>
      </c>
      <c r="D3" s="91">
        <v>1969</v>
      </c>
      <c r="E3" s="80">
        <v>58</v>
      </c>
      <c r="F3" s="21"/>
      <c r="G3" s="22"/>
      <c r="H3" s="21">
        <v>1</v>
      </c>
      <c r="I3" s="22">
        <f>VLOOKUP(H3,$Y$53:$Z$68,2)</f>
        <v>25</v>
      </c>
      <c r="J3" s="21">
        <v>1</v>
      </c>
      <c r="K3" s="22">
        <f>VLOOKUP(J3,$Y$53:$Z$68,2)</f>
        <v>25</v>
      </c>
      <c r="L3" s="21"/>
      <c r="M3" s="22"/>
      <c r="N3" s="21">
        <v>11</v>
      </c>
      <c r="O3" s="22">
        <v>8</v>
      </c>
      <c r="P3" s="21"/>
      <c r="Q3" s="56" t="s">
        <v>140</v>
      </c>
      <c r="R3" s="21"/>
      <c r="S3" s="22"/>
      <c r="T3" s="23"/>
      <c r="U3" s="22"/>
      <c r="V3" s="24"/>
      <c r="W3" s="22"/>
      <c r="Y3" s="8"/>
      <c r="Z3" s="8"/>
      <c r="AA3" s="8"/>
      <c r="AB3" s="8"/>
      <c r="AC3" s="8"/>
      <c r="AD3" s="8"/>
      <c r="AE3" s="8"/>
      <c r="AF3" s="8"/>
      <c r="AG3" s="8"/>
      <c r="AI3" s="35"/>
      <c r="AJ3" s="36"/>
      <c r="AK3" s="114"/>
      <c r="AL3" s="115"/>
    </row>
    <row r="4" spans="1:38" ht="15" customHeight="1" thickBot="1" x14ac:dyDescent="0.3">
      <c r="A4" s="17"/>
      <c r="B4" s="106" t="s">
        <v>137</v>
      </c>
      <c r="C4" s="107" t="s">
        <v>47</v>
      </c>
      <c r="D4" s="108">
        <v>1997</v>
      </c>
      <c r="E4" s="73">
        <v>25</v>
      </c>
      <c r="F4" s="69">
        <v>1</v>
      </c>
      <c r="G4" s="70">
        <f>VLOOKUP(F4,$Y$53:$Z$68,2)</f>
        <v>25</v>
      </c>
      <c r="H4" s="21"/>
      <c r="I4" s="22"/>
      <c r="J4" s="21"/>
      <c r="K4" s="22"/>
      <c r="L4" s="21"/>
      <c r="M4" s="22"/>
      <c r="N4" s="21"/>
      <c r="O4" s="22"/>
      <c r="P4" s="21"/>
      <c r="Q4" s="43"/>
      <c r="R4" s="21"/>
      <c r="S4" s="22"/>
      <c r="T4" s="23"/>
      <c r="U4" s="22"/>
      <c r="V4" s="23"/>
      <c r="W4" s="22"/>
      <c r="Y4" s="8"/>
      <c r="Z4" s="8"/>
      <c r="AA4" s="8"/>
      <c r="AB4" s="8"/>
      <c r="AC4" s="8"/>
      <c r="AD4" s="8"/>
      <c r="AE4" s="8"/>
      <c r="AF4" s="8"/>
      <c r="AG4" s="8"/>
      <c r="AI4" s="35"/>
      <c r="AJ4" s="36"/>
      <c r="AK4" s="114"/>
      <c r="AL4" s="115"/>
    </row>
    <row r="5" spans="1:38" s="10" customFormat="1" ht="6.6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AK5" s="116"/>
      <c r="AL5" s="116"/>
    </row>
    <row r="6" spans="1:38" ht="118.5" customHeight="1" thickBot="1" x14ac:dyDescent="0.3">
      <c r="A6" s="149" t="s">
        <v>206</v>
      </c>
      <c r="B6" s="150"/>
      <c r="C6" s="150"/>
      <c r="D6" s="150"/>
      <c r="E6" s="151"/>
      <c r="F6" s="145" t="s">
        <v>9</v>
      </c>
      <c r="G6" s="146"/>
      <c r="H6" s="143" t="s">
        <v>18</v>
      </c>
      <c r="I6" s="160"/>
      <c r="J6" s="143" t="s">
        <v>19</v>
      </c>
      <c r="K6" s="160"/>
      <c r="L6" s="152" t="s">
        <v>23</v>
      </c>
      <c r="M6" s="153"/>
      <c r="N6" s="147" t="s">
        <v>10</v>
      </c>
      <c r="O6" s="148"/>
      <c r="P6" s="147" t="s">
        <v>11</v>
      </c>
      <c r="Q6" s="148"/>
      <c r="R6" s="145" t="s">
        <v>21</v>
      </c>
      <c r="S6" s="146"/>
      <c r="T6" s="145" t="s">
        <v>20</v>
      </c>
      <c r="U6" s="146"/>
      <c r="V6" s="158" t="s">
        <v>14</v>
      </c>
      <c r="W6" s="15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56" t="s">
        <v>15</v>
      </c>
      <c r="AJ6" s="157"/>
      <c r="AK6" s="164"/>
      <c r="AL6" s="165"/>
    </row>
    <row r="7" spans="1:38" s="11" customFormat="1" ht="57.75" customHeight="1" thickBot="1" x14ac:dyDescent="0.25">
      <c r="A7" s="4" t="s">
        <v>0</v>
      </c>
      <c r="B7" s="2" t="s">
        <v>1</v>
      </c>
      <c r="C7" s="2" t="s">
        <v>6</v>
      </c>
      <c r="D7" s="3" t="s">
        <v>2</v>
      </c>
      <c r="E7" s="4" t="s">
        <v>3</v>
      </c>
      <c r="F7" s="4" t="s">
        <v>4</v>
      </c>
      <c r="G7" s="4" t="s">
        <v>5</v>
      </c>
      <c r="H7" s="4" t="s">
        <v>4</v>
      </c>
      <c r="I7" s="4" t="s">
        <v>5</v>
      </c>
      <c r="J7" s="4" t="s">
        <v>4</v>
      </c>
      <c r="K7" s="4" t="s">
        <v>5</v>
      </c>
      <c r="L7" s="4" t="s">
        <v>4</v>
      </c>
      <c r="M7" s="4" t="s">
        <v>5</v>
      </c>
      <c r="N7" s="4" t="s">
        <v>4</v>
      </c>
      <c r="O7" s="4" t="s">
        <v>5</v>
      </c>
      <c r="P7" s="4" t="s">
        <v>4</v>
      </c>
      <c r="Q7" s="4" t="s">
        <v>5</v>
      </c>
      <c r="R7" s="4" t="s">
        <v>4</v>
      </c>
      <c r="S7" s="4" t="s">
        <v>5</v>
      </c>
      <c r="T7" s="5" t="s">
        <v>4</v>
      </c>
      <c r="U7" s="4" t="s">
        <v>5</v>
      </c>
      <c r="V7" s="4" t="s">
        <v>4</v>
      </c>
      <c r="W7" s="4" t="s">
        <v>5</v>
      </c>
      <c r="AI7" s="33" t="s">
        <v>4</v>
      </c>
      <c r="AJ7" s="34" t="s">
        <v>5</v>
      </c>
      <c r="AK7" s="113"/>
      <c r="AL7" s="113"/>
    </row>
    <row r="8" spans="1:38" ht="15" customHeight="1" thickBot="1" x14ac:dyDescent="0.3">
      <c r="A8" s="87" t="s">
        <v>27</v>
      </c>
      <c r="B8" s="48" t="s">
        <v>199</v>
      </c>
      <c r="C8" s="92" t="s">
        <v>57</v>
      </c>
      <c r="D8" s="88">
        <v>1998</v>
      </c>
      <c r="E8" s="89">
        <v>68</v>
      </c>
      <c r="F8" s="21"/>
      <c r="G8" s="54"/>
      <c r="H8" s="21"/>
      <c r="I8" s="22"/>
      <c r="J8" s="21"/>
      <c r="K8" s="22"/>
      <c r="L8" s="21"/>
      <c r="M8" s="22"/>
      <c r="N8" s="21">
        <v>2</v>
      </c>
      <c r="O8" s="75">
        <v>30</v>
      </c>
      <c r="P8" s="21">
        <v>1</v>
      </c>
      <c r="Q8" s="22">
        <v>38</v>
      </c>
      <c r="R8" s="21"/>
      <c r="S8" s="22"/>
      <c r="T8" s="23"/>
      <c r="U8" s="22"/>
      <c r="V8" s="24"/>
      <c r="W8" s="22"/>
      <c r="Y8" s="8">
        <f>G8</f>
        <v>0</v>
      </c>
      <c r="Z8" s="8">
        <f>+I8</f>
        <v>0</v>
      </c>
      <c r="AA8" s="8">
        <f>+K8</f>
        <v>0</v>
      </c>
      <c r="AB8" s="8">
        <f>+M8</f>
        <v>0</v>
      </c>
      <c r="AC8" s="8">
        <f>+O8</f>
        <v>30</v>
      </c>
      <c r="AD8" s="8">
        <f>+Q8</f>
        <v>38</v>
      </c>
      <c r="AE8" s="8">
        <f>+S8</f>
        <v>0</v>
      </c>
      <c r="AF8" s="8">
        <f>+U8</f>
        <v>0</v>
      </c>
      <c r="AG8" s="8">
        <f>+W8</f>
        <v>0</v>
      </c>
      <c r="AI8" s="35"/>
      <c r="AJ8" s="36"/>
      <c r="AK8" s="114"/>
      <c r="AL8" s="115"/>
    </row>
    <row r="9" spans="1:38" ht="15" customHeight="1" thickBot="1" x14ac:dyDescent="0.3">
      <c r="A9" s="87" t="s">
        <v>28</v>
      </c>
      <c r="B9" s="48" t="s">
        <v>214</v>
      </c>
      <c r="C9" s="48" t="s">
        <v>57</v>
      </c>
      <c r="D9" s="88">
        <v>1973</v>
      </c>
      <c r="E9" s="89">
        <f>IF(SUM(Y9:AG9)&gt;0,SUM(LARGE(Y9:AG9,1)+LARGE(Y9:AG9,2)+LARGE(Y9:AG9,3)+LARGE(Y9:AG9,4)+LARGE(Y9:AG9,5)+LARGE(Y9:AG9,6)+LARGE(Y9:AG9,7))," ")</f>
        <v>67</v>
      </c>
      <c r="F9" s="21"/>
      <c r="G9" s="54"/>
      <c r="H9" s="21">
        <v>2</v>
      </c>
      <c r="I9" s="22">
        <f>VLOOKUP(H9,$Y$53:$Z$68,2)</f>
        <v>20</v>
      </c>
      <c r="J9" s="21">
        <v>1</v>
      </c>
      <c r="K9" s="22">
        <f>VLOOKUP(J9,$Y$53:$Z$68,2)</f>
        <v>25</v>
      </c>
      <c r="L9" s="21"/>
      <c r="M9" s="22"/>
      <c r="N9" s="21">
        <v>11</v>
      </c>
      <c r="O9" s="74">
        <v>5</v>
      </c>
      <c r="P9" s="21">
        <v>9</v>
      </c>
      <c r="Q9" s="22">
        <v>17</v>
      </c>
      <c r="R9" s="21"/>
      <c r="S9" s="22"/>
      <c r="T9" s="23"/>
      <c r="U9" s="22"/>
      <c r="V9" s="24"/>
      <c r="W9" s="22"/>
      <c r="Y9" s="8">
        <f t="shared" ref="Y9:Y11" si="0">G9</f>
        <v>0</v>
      </c>
      <c r="Z9" s="8">
        <f t="shared" ref="Z9:Z11" si="1">+I9</f>
        <v>20</v>
      </c>
      <c r="AA9" s="8">
        <f t="shared" ref="AA9:AA11" si="2">+K9</f>
        <v>25</v>
      </c>
      <c r="AB9" s="8">
        <f t="shared" ref="AB9:AB11" si="3">+M9</f>
        <v>0</v>
      </c>
      <c r="AC9" s="8">
        <f t="shared" ref="AC9:AC11" si="4">+O9</f>
        <v>5</v>
      </c>
      <c r="AD9" s="8">
        <f t="shared" ref="AD9:AD11" si="5">+Q9</f>
        <v>17</v>
      </c>
      <c r="AE9" s="8">
        <f t="shared" ref="AE9:AE11" si="6">+S9</f>
        <v>0</v>
      </c>
      <c r="AF9" s="8">
        <f t="shared" ref="AF9:AF11" si="7">+U9</f>
        <v>0</v>
      </c>
      <c r="AG9" s="8">
        <f t="shared" ref="AG9:AG11" si="8">+W9</f>
        <v>0</v>
      </c>
      <c r="AI9" s="35"/>
      <c r="AJ9" s="36"/>
      <c r="AK9" s="114"/>
      <c r="AL9" s="115"/>
    </row>
    <row r="10" spans="1:38" ht="15" customHeight="1" thickBot="1" x14ac:dyDescent="0.3">
      <c r="A10" s="87" t="s">
        <v>29</v>
      </c>
      <c r="B10" s="48" t="s">
        <v>138</v>
      </c>
      <c r="C10" s="93" t="s">
        <v>47</v>
      </c>
      <c r="D10" s="88">
        <v>1969</v>
      </c>
      <c r="E10" s="89">
        <v>60</v>
      </c>
      <c r="F10" s="21">
        <v>1</v>
      </c>
      <c r="G10" s="22">
        <f>VLOOKUP(F10,$Y$53:$Z$68,2)</f>
        <v>25</v>
      </c>
      <c r="H10" s="21">
        <v>3</v>
      </c>
      <c r="I10" s="35">
        <v>15</v>
      </c>
      <c r="J10" s="21">
        <v>2</v>
      </c>
      <c r="K10" s="22">
        <f>VLOOKUP(J10,$Y$53:$Z$68,2)</f>
        <v>20</v>
      </c>
      <c r="L10" s="21"/>
      <c r="M10" s="54"/>
      <c r="N10" s="21"/>
      <c r="O10" s="22"/>
      <c r="P10" s="21"/>
      <c r="Q10" s="22"/>
      <c r="R10" s="21"/>
      <c r="S10" s="22"/>
      <c r="T10" s="23"/>
      <c r="U10" s="22"/>
      <c r="V10" s="24"/>
      <c r="W10" s="22"/>
      <c r="Y10" s="8">
        <f t="shared" si="0"/>
        <v>25</v>
      </c>
      <c r="Z10" s="8">
        <f t="shared" si="1"/>
        <v>15</v>
      </c>
      <c r="AA10" s="8">
        <f t="shared" si="2"/>
        <v>20</v>
      </c>
      <c r="AB10" s="8">
        <f t="shared" si="3"/>
        <v>0</v>
      </c>
      <c r="AC10" s="8">
        <f t="shared" si="4"/>
        <v>0</v>
      </c>
      <c r="AD10" s="8">
        <f t="shared" si="5"/>
        <v>0</v>
      </c>
      <c r="AE10" s="8">
        <f t="shared" si="6"/>
        <v>0</v>
      </c>
      <c r="AF10" s="8">
        <f t="shared" si="7"/>
        <v>0</v>
      </c>
      <c r="AG10" s="8">
        <f t="shared" si="8"/>
        <v>0</v>
      </c>
      <c r="AI10" s="35"/>
      <c r="AJ10" s="36"/>
      <c r="AK10" s="114"/>
      <c r="AL10" s="115"/>
    </row>
    <row r="11" spans="1:38" ht="15" customHeight="1" thickBot="1" x14ac:dyDescent="0.3">
      <c r="A11" s="28" t="s">
        <v>30</v>
      </c>
      <c r="B11" s="86" t="s">
        <v>173</v>
      </c>
      <c r="C11" s="29" t="s">
        <v>57</v>
      </c>
      <c r="D11" s="30">
        <v>1990</v>
      </c>
      <c r="E11" s="31">
        <f>IF(SUM(Y11:AG11)&gt;0,SUM(LARGE(Y11:AG11,1)+LARGE(Y11:AG11,2)+LARGE(Y11:AG11,3)+LARGE(Y11:AG11,4)+LARGE(Y11:AG11,5)+LARGE(Y11:AG11,6)+LARGE(Y11:AG11,7))," ")</f>
        <v>48</v>
      </c>
      <c r="F11" s="21"/>
      <c r="G11" s="22"/>
      <c r="H11" s="21">
        <v>1</v>
      </c>
      <c r="I11" s="22">
        <f>VLOOKUP(H11,$Y$53:$Z$68,2)</f>
        <v>25</v>
      </c>
      <c r="J11" s="21"/>
      <c r="K11" s="58" t="s">
        <v>156</v>
      </c>
      <c r="L11" s="21"/>
      <c r="M11" s="22"/>
      <c r="N11" s="21"/>
      <c r="O11" s="22"/>
      <c r="P11" s="21">
        <v>6</v>
      </c>
      <c r="Q11" s="22">
        <v>23</v>
      </c>
      <c r="R11" s="21"/>
      <c r="S11" s="22"/>
      <c r="T11" s="23"/>
      <c r="U11" s="22"/>
      <c r="V11" s="24"/>
      <c r="W11" s="22"/>
      <c r="Y11" s="8">
        <f t="shared" si="0"/>
        <v>0</v>
      </c>
      <c r="Z11" s="8">
        <f t="shared" si="1"/>
        <v>25</v>
      </c>
      <c r="AA11" s="8" t="str">
        <f t="shared" si="2"/>
        <v>DSQ</v>
      </c>
      <c r="AB11" s="8">
        <f t="shared" si="3"/>
        <v>0</v>
      </c>
      <c r="AC11" s="8">
        <f t="shared" si="4"/>
        <v>0</v>
      </c>
      <c r="AD11" s="8">
        <f t="shared" si="5"/>
        <v>23</v>
      </c>
      <c r="AE11" s="8">
        <f t="shared" si="6"/>
        <v>0</v>
      </c>
      <c r="AF11" s="8">
        <f t="shared" si="7"/>
        <v>0</v>
      </c>
      <c r="AG11" s="8">
        <f t="shared" si="8"/>
        <v>0</v>
      </c>
      <c r="AI11" s="35"/>
      <c r="AJ11" s="36"/>
      <c r="AK11" s="114"/>
      <c r="AL11" s="115"/>
    </row>
    <row r="52" spans="25:26" ht="44.4" x14ac:dyDescent="0.25">
      <c r="Y52" s="12" t="s">
        <v>4</v>
      </c>
      <c r="Z52" s="12" t="s">
        <v>5</v>
      </c>
    </row>
    <row r="53" spans="25:26" x14ac:dyDescent="0.25">
      <c r="Y53" s="13">
        <v>0</v>
      </c>
      <c r="Z53" s="13">
        <v>0</v>
      </c>
    </row>
    <row r="54" spans="25:26" x14ac:dyDescent="0.25">
      <c r="Y54" s="14">
        <v>1</v>
      </c>
      <c r="Z54" s="15">
        <v>25</v>
      </c>
    </row>
    <row r="55" spans="25:26" x14ac:dyDescent="0.25">
      <c r="Y55" s="16">
        <v>2</v>
      </c>
      <c r="Z55" s="13">
        <v>20</v>
      </c>
    </row>
    <row r="56" spans="25:26" x14ac:dyDescent="0.25">
      <c r="Y56" s="16">
        <v>3</v>
      </c>
      <c r="Z56" s="13">
        <v>15</v>
      </c>
    </row>
    <row r="57" spans="25:26" x14ac:dyDescent="0.25">
      <c r="Y57" s="16">
        <v>4</v>
      </c>
      <c r="Z57" s="13">
        <v>12</v>
      </c>
    </row>
    <row r="58" spans="25:26" x14ac:dyDescent="0.25">
      <c r="Y58" s="16">
        <v>5</v>
      </c>
      <c r="Z58" s="13">
        <v>11</v>
      </c>
    </row>
    <row r="59" spans="25:26" x14ac:dyDescent="0.25">
      <c r="Y59" s="16">
        <v>6</v>
      </c>
      <c r="Z59" s="13">
        <v>10</v>
      </c>
    </row>
    <row r="60" spans="25:26" x14ac:dyDescent="0.25">
      <c r="Y60" s="16">
        <v>7</v>
      </c>
      <c r="Z60" s="13">
        <v>9</v>
      </c>
    </row>
    <row r="61" spans="25:26" x14ac:dyDescent="0.25">
      <c r="Y61" s="16">
        <v>8</v>
      </c>
      <c r="Z61" s="13">
        <v>8</v>
      </c>
    </row>
    <row r="62" spans="25:26" x14ac:dyDescent="0.25">
      <c r="Y62" s="16">
        <v>9</v>
      </c>
      <c r="Z62" s="13">
        <v>7</v>
      </c>
    </row>
    <row r="63" spans="25:26" x14ac:dyDescent="0.25">
      <c r="Y63" s="16">
        <v>10</v>
      </c>
      <c r="Z63" s="13">
        <v>6</v>
      </c>
    </row>
    <row r="64" spans="25:26" x14ac:dyDescent="0.25">
      <c r="Y64" s="16">
        <v>11</v>
      </c>
      <c r="Z64" s="13">
        <v>5</v>
      </c>
    </row>
    <row r="65" spans="25:26" x14ac:dyDescent="0.25">
      <c r="Y65" s="16">
        <v>12</v>
      </c>
      <c r="Z65" s="13">
        <v>4</v>
      </c>
    </row>
    <row r="66" spans="25:26" x14ac:dyDescent="0.25">
      <c r="Y66" s="16">
        <v>13</v>
      </c>
      <c r="Z66" s="13">
        <v>3</v>
      </c>
    </row>
    <row r="67" spans="25:26" x14ac:dyDescent="0.25">
      <c r="Y67" s="16">
        <v>14</v>
      </c>
      <c r="Z67" s="13">
        <v>2</v>
      </c>
    </row>
    <row r="68" spans="25:26" x14ac:dyDescent="0.25">
      <c r="Y68" s="16">
        <v>15</v>
      </c>
      <c r="Z68" s="13">
        <v>1</v>
      </c>
    </row>
  </sheetData>
  <sortState xmlns:xlrd2="http://schemas.microsoft.com/office/spreadsheetml/2017/richdata2" ref="B8:Q11">
    <sortCondition descending="1" ref="E8:E11"/>
  </sortState>
  <mergeCells count="24">
    <mergeCell ref="N6:O6"/>
    <mergeCell ref="T6:U6"/>
    <mergeCell ref="N1:O1"/>
    <mergeCell ref="P6:Q6"/>
    <mergeCell ref="R6:S6"/>
    <mergeCell ref="P1:Q1"/>
    <mergeCell ref="R1:S1"/>
    <mergeCell ref="T1:U1"/>
    <mergeCell ref="J1:K1"/>
    <mergeCell ref="L1:M1"/>
    <mergeCell ref="H6:I6"/>
    <mergeCell ref="J6:K6"/>
    <mergeCell ref="L6:M6"/>
    <mergeCell ref="A6:E6"/>
    <mergeCell ref="F6:G6"/>
    <mergeCell ref="A1:E1"/>
    <mergeCell ref="F1:G1"/>
    <mergeCell ref="H1:I1"/>
    <mergeCell ref="AI1:AJ1"/>
    <mergeCell ref="AK1:AL1"/>
    <mergeCell ref="AI6:AJ6"/>
    <mergeCell ref="AK6:AL6"/>
    <mergeCell ref="V1:W1"/>
    <mergeCell ref="V6:W6"/>
  </mergeCells>
  <pageMargins left="0.36" right="0.34" top="1" bottom="1" header="0.52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31"/>
  <sheetViews>
    <sheetView tabSelected="1" workbookViewId="0">
      <selection activeCell="D12" sqref="D12"/>
    </sheetView>
  </sheetViews>
  <sheetFormatPr defaultRowHeight="13.2" x14ac:dyDescent="0.25"/>
  <cols>
    <col min="1" max="1" width="8.88671875" style="117"/>
    <col min="2" max="2" width="11.33203125" style="117" customWidth="1"/>
    <col min="3" max="3" width="19.33203125" style="117" customWidth="1"/>
    <col min="4" max="16384" width="8.88671875" style="117"/>
  </cols>
  <sheetData>
    <row r="2" spans="1:5" ht="30.75" customHeight="1" x14ac:dyDescent="0.4">
      <c r="A2" s="166" t="s">
        <v>225</v>
      </c>
      <c r="B2" s="166"/>
      <c r="C2" s="166"/>
      <c r="D2" s="166"/>
      <c r="E2" s="166"/>
    </row>
    <row r="3" spans="1:5" ht="21" customHeight="1" x14ac:dyDescent="0.4">
      <c r="A3" s="167" t="s">
        <v>224</v>
      </c>
      <c r="B3" s="166"/>
      <c r="C3" s="166"/>
      <c r="D3" s="166"/>
      <c r="E3" s="166"/>
    </row>
    <row r="4" spans="1:5" ht="13.8" thickBot="1" x14ac:dyDescent="0.3"/>
    <row r="5" spans="1:5" ht="18" customHeight="1" thickTop="1" thickBot="1" x14ac:dyDescent="0.35">
      <c r="B5" s="140" t="s">
        <v>4</v>
      </c>
      <c r="C5" s="139" t="s">
        <v>6</v>
      </c>
      <c r="D5" s="138" t="s">
        <v>223</v>
      </c>
    </row>
    <row r="6" spans="1:5" x14ac:dyDescent="0.25">
      <c r="B6" s="137" t="s">
        <v>27</v>
      </c>
      <c r="C6" s="136" t="s">
        <v>105</v>
      </c>
      <c r="D6" s="135">
        <v>2034</v>
      </c>
      <c r="E6" s="121"/>
    </row>
    <row r="7" spans="1:5" x14ac:dyDescent="0.25">
      <c r="B7" s="134" t="s">
        <v>28</v>
      </c>
      <c r="C7" s="133" t="s">
        <v>55</v>
      </c>
      <c r="D7" s="132">
        <v>1665</v>
      </c>
      <c r="E7" s="121"/>
    </row>
    <row r="8" spans="1:5" x14ac:dyDescent="0.25">
      <c r="B8" s="134" t="s">
        <v>29</v>
      </c>
      <c r="C8" s="133" t="s">
        <v>222</v>
      </c>
      <c r="D8" s="132">
        <v>1337</v>
      </c>
      <c r="E8" s="121"/>
    </row>
    <row r="9" spans="1:5" x14ac:dyDescent="0.25">
      <c r="B9" s="126" t="s">
        <v>30</v>
      </c>
      <c r="C9" s="129" t="s">
        <v>47</v>
      </c>
      <c r="D9" s="131">
        <v>1110</v>
      </c>
      <c r="E9" s="130"/>
    </row>
    <row r="10" spans="1:5" x14ac:dyDescent="0.25">
      <c r="B10" s="126" t="s">
        <v>31</v>
      </c>
      <c r="C10" s="129" t="s">
        <v>57</v>
      </c>
      <c r="D10" s="131">
        <v>818</v>
      </c>
      <c r="E10" s="130"/>
    </row>
    <row r="11" spans="1:5" x14ac:dyDescent="0.25">
      <c r="B11" s="126" t="s">
        <v>32</v>
      </c>
      <c r="C11" s="129" t="s">
        <v>221</v>
      </c>
      <c r="D11" s="128">
        <v>433</v>
      </c>
      <c r="E11" s="130"/>
    </row>
    <row r="12" spans="1:5" x14ac:dyDescent="0.25">
      <c r="B12" s="126" t="s">
        <v>33</v>
      </c>
      <c r="C12" s="129" t="s">
        <v>220</v>
      </c>
      <c r="D12" s="128">
        <v>349</v>
      </c>
      <c r="E12" s="121"/>
    </row>
    <row r="13" spans="1:5" x14ac:dyDescent="0.25">
      <c r="B13" s="126" t="s">
        <v>34</v>
      </c>
      <c r="C13" s="129" t="s">
        <v>219</v>
      </c>
      <c r="D13" s="128">
        <v>324</v>
      </c>
      <c r="E13" s="121"/>
    </row>
    <row r="14" spans="1:5" x14ac:dyDescent="0.25">
      <c r="B14" s="126" t="s">
        <v>35</v>
      </c>
      <c r="C14" s="129" t="s">
        <v>218</v>
      </c>
      <c r="D14" s="128">
        <v>209</v>
      </c>
    </row>
    <row r="15" spans="1:5" x14ac:dyDescent="0.25">
      <c r="B15" s="126" t="s">
        <v>36</v>
      </c>
      <c r="C15" s="129" t="s">
        <v>217</v>
      </c>
      <c r="D15" s="128">
        <v>104</v>
      </c>
      <c r="E15" s="121"/>
    </row>
    <row r="16" spans="1:5" x14ac:dyDescent="0.25">
      <c r="B16" s="126" t="s">
        <v>37</v>
      </c>
      <c r="C16" s="129" t="s">
        <v>172</v>
      </c>
      <c r="D16" s="128">
        <v>70</v>
      </c>
      <c r="E16" s="121"/>
    </row>
    <row r="17" spans="2:14" x14ac:dyDescent="0.25">
      <c r="B17" s="126" t="s">
        <v>38</v>
      </c>
      <c r="C17" s="129" t="s">
        <v>216</v>
      </c>
      <c r="D17" s="128">
        <v>40</v>
      </c>
      <c r="E17" s="121"/>
    </row>
    <row r="18" spans="2:14" x14ac:dyDescent="0.25">
      <c r="B18" s="126" t="s">
        <v>39</v>
      </c>
      <c r="C18" s="129" t="s">
        <v>134</v>
      </c>
      <c r="D18" s="128">
        <v>37</v>
      </c>
    </row>
    <row r="19" spans="2:14" x14ac:dyDescent="0.25">
      <c r="B19" s="126" t="s">
        <v>40</v>
      </c>
      <c r="C19" s="129" t="s">
        <v>182</v>
      </c>
      <c r="D19" s="128">
        <v>30</v>
      </c>
      <c r="E19" s="121"/>
      <c r="J19" s="127"/>
    </row>
    <row r="20" spans="2:14" ht="13.8" thickBot="1" x14ac:dyDescent="0.3">
      <c r="B20" s="126" t="s">
        <v>40</v>
      </c>
      <c r="C20" s="125" t="s">
        <v>215</v>
      </c>
      <c r="D20" s="124">
        <v>30</v>
      </c>
      <c r="E20" s="121"/>
    </row>
    <row r="21" spans="2:14" ht="13.8" thickTop="1" x14ac:dyDescent="0.25">
      <c r="B21" s="123"/>
      <c r="C21" s="122"/>
      <c r="D21" s="122"/>
      <c r="E21" s="121"/>
      <c r="N21" s="121"/>
    </row>
    <row r="22" spans="2:14" x14ac:dyDescent="0.25">
      <c r="B22" s="120"/>
      <c r="C22" s="119"/>
      <c r="D22" s="118"/>
      <c r="E22" s="121"/>
    </row>
    <row r="23" spans="2:14" x14ac:dyDescent="0.25">
      <c r="B23" s="120"/>
      <c r="C23" s="119"/>
      <c r="D23" s="118"/>
      <c r="E23" s="121"/>
    </row>
    <row r="24" spans="2:14" x14ac:dyDescent="0.25">
      <c r="B24" s="120"/>
      <c r="C24" s="119"/>
      <c r="D24" s="118"/>
    </row>
    <row r="25" spans="2:14" x14ac:dyDescent="0.25">
      <c r="B25" s="120"/>
      <c r="C25" s="119"/>
      <c r="D25" s="118"/>
    </row>
    <row r="26" spans="2:14" x14ac:dyDescent="0.25">
      <c r="B26" s="120"/>
      <c r="C26" s="119"/>
      <c r="D26" s="118"/>
    </row>
    <row r="27" spans="2:14" x14ac:dyDescent="0.25">
      <c r="B27" s="120"/>
      <c r="C27" s="119"/>
      <c r="D27" s="118"/>
    </row>
    <row r="28" spans="2:14" x14ac:dyDescent="0.25">
      <c r="B28" s="120"/>
      <c r="C28" s="119"/>
      <c r="D28" s="118"/>
    </row>
    <row r="29" spans="2:14" x14ac:dyDescent="0.25">
      <c r="B29" s="120"/>
      <c r="C29" s="119"/>
      <c r="D29" s="118"/>
    </row>
    <row r="30" spans="2:14" x14ac:dyDescent="0.25">
      <c r="B30" s="120"/>
      <c r="C30" s="119"/>
      <c r="D30" s="118"/>
    </row>
    <row r="31" spans="2:14" x14ac:dyDescent="0.25">
      <c r="B31" s="120"/>
      <c r="C31" s="119"/>
      <c r="D31" s="118"/>
    </row>
  </sheetData>
  <mergeCells count="2">
    <mergeCell ref="A2:E2"/>
    <mergeCell ref="A3:E3"/>
  </mergeCells>
  <pageMargins left="1.96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U10 (2010-11)</vt:lpstr>
      <vt:lpstr>U12 (2008-09)</vt:lpstr>
      <vt:lpstr>U14 (2006-07)</vt:lpstr>
      <vt:lpstr>U16 (2004-05) </vt:lpstr>
      <vt:lpstr>U21 (1999-2003)</vt:lpstr>
      <vt:lpstr>Feln. (1998-)</vt:lpstr>
      <vt:lpstr>Csapatvers. ered.</vt:lpstr>
    </vt:vector>
  </TitlesOfParts>
  <Company>Család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Családi</dc:creator>
  <cp:lastModifiedBy>Egycsepp Figyelem Kft.</cp:lastModifiedBy>
  <cp:lastPrinted>2020-06-07T15:46:03Z</cp:lastPrinted>
  <dcterms:created xsi:type="dcterms:W3CDTF">2007-04-29T16:32:02Z</dcterms:created>
  <dcterms:modified xsi:type="dcterms:W3CDTF">2020-06-24T17:56:21Z</dcterms:modified>
</cp:coreProperties>
</file>