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betes\Desktop\"/>
    </mc:Choice>
  </mc:AlternateContent>
  <xr:revisionPtr revIDLastSave="0" documentId="8_{7EC2C825-BFEA-4E9D-84BA-4E5DC4A833C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U6 (2014-15)" sheetId="1" r:id="rId1"/>
    <sheet name="U8 (2012-13)" sheetId="3" r:id="rId2"/>
    <sheet name="U14, U16, U21" sheetId="4" r:id="rId3"/>
    <sheet name="Mast. I. (1985-98)" sheetId="7" r:id="rId4"/>
    <sheet name="Mast. II. (1965-84)" sheetId="8" r:id="rId5"/>
    <sheet name="Mast. III., IV., V.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4" l="1"/>
  <c r="I26" i="4"/>
  <c r="E26" i="4"/>
  <c r="K25" i="4"/>
  <c r="G25" i="4"/>
  <c r="E25" i="4"/>
  <c r="M11" i="3"/>
  <c r="I11" i="3"/>
  <c r="M30" i="3" l="1"/>
  <c r="I30" i="3"/>
  <c r="K29" i="3"/>
  <c r="I29" i="3"/>
  <c r="K26" i="8"/>
  <c r="I26" i="8"/>
  <c r="K24" i="8"/>
  <c r="I24" i="8"/>
  <c r="M22" i="8"/>
  <c r="I22" i="8"/>
  <c r="M21" i="8"/>
  <c r="K21" i="8"/>
  <c r="I19" i="8"/>
  <c r="G19" i="8"/>
  <c r="M20" i="8"/>
  <c r="I20" i="8"/>
  <c r="AG6" i="9" l="1"/>
  <c r="AF6" i="9"/>
  <c r="AE6" i="9"/>
  <c r="AD6" i="9"/>
  <c r="O6" i="9"/>
  <c r="AC6" i="9" s="1"/>
  <c r="AB6" i="9"/>
  <c r="AA6" i="9"/>
  <c r="Z6" i="9"/>
  <c r="Y6" i="9"/>
  <c r="AF5" i="9"/>
  <c r="AG5" i="9"/>
  <c r="AE5" i="9"/>
  <c r="AD5" i="9"/>
  <c r="O5" i="9"/>
  <c r="AC5" i="9" s="1"/>
  <c r="AB5" i="9"/>
  <c r="AA5" i="9"/>
  <c r="Z5" i="9"/>
  <c r="Y5" i="9"/>
  <c r="AG4" i="9"/>
  <c r="AF4" i="9"/>
  <c r="AE4" i="9"/>
  <c r="AD4" i="9"/>
  <c r="AC4" i="9"/>
  <c r="AB4" i="9"/>
  <c r="K4" i="9"/>
  <c r="AA4" i="9" s="1"/>
  <c r="I4" i="9"/>
  <c r="Z4" i="9" s="1"/>
  <c r="Y4" i="9"/>
  <c r="AG3" i="9"/>
  <c r="AF3" i="9"/>
  <c r="AE3" i="9"/>
  <c r="AD3" i="9"/>
  <c r="O3" i="9"/>
  <c r="AC3" i="9" s="1"/>
  <c r="AB3" i="9"/>
  <c r="AA3" i="9"/>
  <c r="I3" i="9"/>
  <c r="Z3" i="9" s="1"/>
  <c r="G3" i="9"/>
  <c r="Y3" i="9" s="1"/>
  <c r="AG40" i="8"/>
  <c r="AF40" i="8"/>
  <c r="AE40" i="8"/>
  <c r="AD40" i="8"/>
  <c r="AC40" i="8"/>
  <c r="M40" i="8"/>
  <c r="AB40" i="8" s="1"/>
  <c r="AA40" i="8"/>
  <c r="Z40" i="8"/>
  <c r="Y40" i="8"/>
  <c r="AG39" i="8"/>
  <c r="AF39" i="8"/>
  <c r="AE39" i="8"/>
  <c r="AD39" i="8"/>
  <c r="AC39" i="8"/>
  <c r="M39" i="8"/>
  <c r="AB39" i="8" s="1"/>
  <c r="AA39" i="8"/>
  <c r="Z39" i="8"/>
  <c r="Y39" i="8"/>
  <c r="AG38" i="8"/>
  <c r="AF38" i="8"/>
  <c r="AE38" i="8"/>
  <c r="AD38" i="8"/>
  <c r="AC38" i="8"/>
  <c r="M38" i="8"/>
  <c r="AB38" i="8" s="1"/>
  <c r="AA38" i="8"/>
  <c r="Z38" i="8"/>
  <c r="Y38" i="8"/>
  <c r="M37" i="8"/>
  <c r="AG37" i="8"/>
  <c r="AF37" i="8"/>
  <c r="AE37" i="8"/>
  <c r="AD37" i="8"/>
  <c r="AC37" i="8"/>
  <c r="M36" i="8"/>
  <c r="Y37" i="8"/>
  <c r="AG36" i="8"/>
  <c r="AF36" i="8"/>
  <c r="AE36" i="8"/>
  <c r="AD36" i="8"/>
  <c r="AC36" i="8"/>
  <c r="M35" i="8"/>
  <c r="Z36" i="8"/>
  <c r="Y36" i="8"/>
  <c r="AG35" i="8"/>
  <c r="AF35" i="8"/>
  <c r="AE35" i="8"/>
  <c r="AD35" i="8"/>
  <c r="M33" i="8"/>
  <c r="AA35" i="8"/>
  <c r="Z35" i="8"/>
  <c r="AG34" i="8"/>
  <c r="AF34" i="8"/>
  <c r="AE34" i="8"/>
  <c r="AD34" i="8"/>
  <c r="M30" i="8"/>
  <c r="AB30" i="8" s="1"/>
  <c r="M28" i="8"/>
  <c r="O32" i="8"/>
  <c r="O29" i="8"/>
  <c r="AC29" i="8" s="1"/>
  <c r="AB29" i="8"/>
  <c r="AG33" i="8"/>
  <c r="AF33" i="8"/>
  <c r="AE33" i="8"/>
  <c r="AD33" i="8"/>
  <c r="AB33" i="8"/>
  <c r="AA33" i="8"/>
  <c r="AG32" i="8"/>
  <c r="AF32" i="8"/>
  <c r="AE32" i="8"/>
  <c r="AD32" i="8"/>
  <c r="AB32" i="8"/>
  <c r="K34" i="8"/>
  <c r="AA32" i="8" s="1"/>
  <c r="Z32" i="8"/>
  <c r="AG31" i="8"/>
  <c r="AF31" i="8"/>
  <c r="AE31" i="8"/>
  <c r="AD31" i="8"/>
  <c r="AC31" i="8"/>
  <c r="AB31" i="8"/>
  <c r="K31" i="8"/>
  <c r="AA31" i="8" s="1"/>
  <c r="Z31" i="8"/>
  <c r="Y31" i="8"/>
  <c r="AG30" i="8"/>
  <c r="AF30" i="8"/>
  <c r="AE30" i="8"/>
  <c r="AD30" i="8"/>
  <c r="AC30" i="8"/>
  <c r="Y30" i="8"/>
  <c r="AG29" i="8"/>
  <c r="AF29" i="8"/>
  <c r="AE29" i="8"/>
  <c r="AD29" i="8"/>
  <c r="AA29" i="8"/>
  <c r="Y29" i="8"/>
  <c r="AG28" i="8"/>
  <c r="AF28" i="8"/>
  <c r="AE28" i="8"/>
  <c r="AD28" i="8"/>
  <c r="AC28" i="8"/>
  <c r="Z28" i="8"/>
  <c r="Y28" i="8"/>
  <c r="AF16" i="8"/>
  <c r="AG16" i="8"/>
  <c r="AE16" i="8"/>
  <c r="AD16" i="8"/>
  <c r="O16" i="8"/>
  <c r="AC16" i="8" s="1"/>
  <c r="M16" i="8"/>
  <c r="AB16" i="8" s="1"/>
  <c r="AA16" i="8"/>
  <c r="I16" i="8"/>
  <c r="Z16" i="8" s="1"/>
  <c r="G16" i="8"/>
  <c r="Y16" i="8" s="1"/>
  <c r="AG12" i="8"/>
  <c r="AF12" i="8"/>
  <c r="AE12" i="8"/>
  <c r="AD12" i="8"/>
  <c r="AC12" i="8"/>
  <c r="M12" i="8"/>
  <c r="AB12" i="8" s="1"/>
  <c r="AA12" i="8"/>
  <c r="Z12" i="8"/>
  <c r="Y12" i="8"/>
  <c r="AG11" i="8"/>
  <c r="AF11" i="8"/>
  <c r="AE11" i="8"/>
  <c r="AD11" i="8"/>
  <c r="AC11" i="8"/>
  <c r="M11" i="8"/>
  <c r="AB11" i="8" s="1"/>
  <c r="AA11" i="8"/>
  <c r="Z11" i="8"/>
  <c r="Y11" i="8"/>
  <c r="AG10" i="8"/>
  <c r="AF10" i="8"/>
  <c r="AE10" i="8"/>
  <c r="AD10" i="8"/>
  <c r="AC10" i="8"/>
  <c r="M10" i="8"/>
  <c r="AB10" i="8" s="1"/>
  <c r="AA10" i="8"/>
  <c r="Z10" i="8"/>
  <c r="Y10" i="8"/>
  <c r="AG9" i="8"/>
  <c r="AF9" i="8"/>
  <c r="AE9" i="8"/>
  <c r="AD9" i="8"/>
  <c r="M8" i="8"/>
  <c r="AG8" i="8"/>
  <c r="AF8" i="8"/>
  <c r="AE8" i="8"/>
  <c r="AD8" i="8"/>
  <c r="AC8" i="8"/>
  <c r="M7" i="8"/>
  <c r="Z8" i="8"/>
  <c r="Y8" i="8"/>
  <c r="AG7" i="8"/>
  <c r="AF7" i="8"/>
  <c r="AE7" i="8"/>
  <c r="AD7" i="8"/>
  <c r="AC7" i="8"/>
  <c r="M5" i="8"/>
  <c r="Z7" i="8"/>
  <c r="Y7" i="8"/>
  <c r="AG6" i="8"/>
  <c r="AF6" i="8"/>
  <c r="AE6" i="8"/>
  <c r="AD6" i="8"/>
  <c r="K9" i="8"/>
  <c r="AG5" i="8"/>
  <c r="AF5" i="8"/>
  <c r="AE5" i="8"/>
  <c r="AD5" i="8"/>
  <c r="AC5" i="8"/>
  <c r="K6" i="8"/>
  <c r="Z5" i="8"/>
  <c r="Y5" i="8"/>
  <c r="AG4" i="8"/>
  <c r="AF4" i="8"/>
  <c r="AE4" i="8"/>
  <c r="AD4" i="8"/>
  <c r="AC4" i="8"/>
  <c r="AB4" i="8"/>
  <c r="K4" i="8"/>
  <c r="AA4" i="8" s="1"/>
  <c r="Z4" i="8"/>
  <c r="Y4" i="8"/>
  <c r="AB3" i="8"/>
  <c r="AG3" i="8"/>
  <c r="AF3" i="8"/>
  <c r="AE3" i="8"/>
  <c r="AD3" i="8"/>
  <c r="AC3" i="8"/>
  <c r="K3" i="8"/>
  <c r="AA3" i="8" s="1"/>
  <c r="I3" i="8"/>
  <c r="Z3" i="8" s="1"/>
  <c r="G3" i="8"/>
  <c r="Y3" i="8" s="1"/>
  <c r="AB37" i="8" l="1"/>
  <c r="AA5" i="8"/>
  <c r="AB7" i="8"/>
  <c r="AA8" i="8"/>
  <c r="AB5" i="8"/>
  <c r="AA7" i="8"/>
  <c r="AB8" i="8"/>
  <c r="E5" i="9"/>
  <c r="Y6" i="8"/>
  <c r="AC6" i="8"/>
  <c r="Z9" i="8"/>
  <c r="AB6" i="8"/>
  <c r="Y9" i="8"/>
  <c r="AC9" i="8"/>
  <c r="AA6" i="8"/>
  <c r="AB9" i="8"/>
  <c r="Z6" i="8"/>
  <c r="AA9" i="8"/>
  <c r="AA34" i="8"/>
  <c r="Z34" i="8"/>
  <c r="Z33" i="8"/>
  <c r="Y35" i="8"/>
  <c r="AB36" i="8"/>
  <c r="AB28" i="8"/>
  <c r="Z30" i="8"/>
  <c r="Y33" i="8"/>
  <c r="AC33" i="8"/>
  <c r="Y34" i="8"/>
  <c r="AC34" i="8"/>
  <c r="AB35" i="8"/>
  <c r="AA36" i="8"/>
  <c r="Z37" i="8"/>
  <c r="AA30" i="8"/>
  <c r="AC35" i="8"/>
  <c r="AA37" i="8"/>
  <c r="AA28" i="8"/>
  <c r="Z29" i="8"/>
  <c r="E29" i="8" s="1"/>
  <c r="Y32" i="8"/>
  <c r="AC32" i="8"/>
  <c r="AB34" i="8"/>
  <c r="E3" i="9"/>
  <c r="E11" i="8"/>
  <c r="E16" i="8"/>
  <c r="E38" i="8"/>
  <c r="E40" i="8"/>
  <c r="E3" i="8"/>
  <c r="E4" i="9"/>
  <c r="E6" i="9"/>
  <c r="E4" i="8"/>
  <c r="E10" i="8"/>
  <c r="E12" i="8"/>
  <c r="E31" i="8"/>
  <c r="E30" i="8"/>
  <c r="E39" i="8"/>
  <c r="E37" i="8" l="1"/>
  <c r="E36" i="8"/>
  <c r="E28" i="8"/>
  <c r="E7" i="8"/>
  <c r="E8" i="8"/>
  <c r="E5" i="8"/>
  <c r="E35" i="8"/>
  <c r="E34" i="8"/>
  <c r="E9" i="8"/>
  <c r="E6" i="8"/>
  <c r="E32" i="8"/>
  <c r="E33" i="8"/>
  <c r="AG10" i="7"/>
  <c r="AF10" i="7"/>
  <c r="AE10" i="7"/>
  <c r="AD10" i="7"/>
  <c r="AC10" i="7"/>
  <c r="AB10" i="7"/>
  <c r="K10" i="7"/>
  <c r="AA10" i="7" s="1"/>
  <c r="I10" i="7"/>
  <c r="Z10" i="7" s="1"/>
  <c r="Y10" i="7"/>
  <c r="AG9" i="7"/>
  <c r="AF9" i="7"/>
  <c r="AE9" i="7"/>
  <c r="AD9" i="7"/>
  <c r="AC9" i="7"/>
  <c r="M9" i="7"/>
  <c r="AB9" i="7" s="1"/>
  <c r="K9" i="7"/>
  <c r="AA9" i="7" s="1"/>
  <c r="I9" i="7"/>
  <c r="Z9" i="7" s="1"/>
  <c r="Y9" i="7"/>
  <c r="AG8" i="7"/>
  <c r="AF8" i="7"/>
  <c r="AE8" i="7"/>
  <c r="AD8" i="7"/>
  <c r="AC8" i="7"/>
  <c r="AB8" i="7"/>
  <c r="K8" i="7"/>
  <c r="AA8" i="7" s="1"/>
  <c r="I8" i="7"/>
  <c r="Z8" i="7" s="1"/>
  <c r="G8" i="7"/>
  <c r="Y8" i="7" s="1"/>
  <c r="AG4" i="7"/>
  <c r="AF4" i="7"/>
  <c r="AE4" i="7"/>
  <c r="AD4" i="7"/>
  <c r="O4" i="7"/>
  <c r="AC4" i="7" s="1"/>
  <c r="AB4" i="7"/>
  <c r="AA4" i="7"/>
  <c r="Z4" i="7"/>
  <c r="Y4" i="7"/>
  <c r="AG3" i="7"/>
  <c r="AF3" i="7"/>
  <c r="AE3" i="7"/>
  <c r="AD3" i="7"/>
  <c r="AC3" i="7"/>
  <c r="M3" i="7"/>
  <c r="AB3" i="7" s="1"/>
  <c r="K3" i="7"/>
  <c r="AA3" i="7" s="1"/>
  <c r="Z3" i="7"/>
  <c r="Y3" i="7"/>
  <c r="E4" i="7" l="1"/>
  <c r="E3" i="7"/>
  <c r="E9" i="7"/>
  <c r="E8" i="7"/>
  <c r="E10" i="7"/>
  <c r="AG9" i="4" l="1"/>
  <c r="AF9" i="4"/>
  <c r="AE9" i="4"/>
  <c r="AD9" i="4"/>
  <c r="AC9" i="4"/>
  <c r="AB9" i="4"/>
  <c r="AA9" i="4"/>
  <c r="I9" i="4"/>
  <c r="Z9" i="4" s="1"/>
  <c r="G9" i="4"/>
  <c r="Y9" i="4" s="1"/>
  <c r="AG5" i="4"/>
  <c r="AF5" i="4"/>
  <c r="AE5" i="4"/>
  <c r="AD5" i="4"/>
  <c r="AC5" i="4"/>
  <c r="M5" i="4"/>
  <c r="AB5" i="4" s="1"/>
  <c r="AA5" i="4"/>
  <c r="Z5" i="4"/>
  <c r="Y5" i="4"/>
  <c r="AG4" i="4"/>
  <c r="AF4" i="4"/>
  <c r="AE4" i="4"/>
  <c r="AD4" i="4"/>
  <c r="AC4" i="4"/>
  <c r="K3" i="4"/>
  <c r="AA3" i="4" s="1"/>
  <c r="I3" i="4"/>
  <c r="Z3" i="4" s="1"/>
  <c r="AG3" i="4"/>
  <c r="AF3" i="4"/>
  <c r="AE3" i="4"/>
  <c r="AD3" i="4"/>
  <c r="AC3" i="4"/>
  <c r="AB3" i="4"/>
  <c r="G4" i="4"/>
  <c r="Y3" i="4" s="1"/>
  <c r="AG41" i="3"/>
  <c r="AF41" i="3"/>
  <c r="AE41" i="3"/>
  <c r="AD41" i="3"/>
  <c r="AC41" i="3"/>
  <c r="M40" i="3"/>
  <c r="Y41" i="3"/>
  <c r="AG40" i="3"/>
  <c r="AF40" i="3"/>
  <c r="AE40" i="3"/>
  <c r="AD40" i="3"/>
  <c r="AC40" i="3"/>
  <c r="M39" i="3"/>
  <c r="AA40" i="3"/>
  <c r="Z40" i="3"/>
  <c r="Y40" i="3"/>
  <c r="AG39" i="3"/>
  <c r="AF39" i="3"/>
  <c r="AE39" i="3"/>
  <c r="AD39" i="3"/>
  <c r="AC39" i="3"/>
  <c r="M38" i="3"/>
  <c r="AA39" i="3"/>
  <c r="AG38" i="3"/>
  <c r="AF38" i="3"/>
  <c r="AE38" i="3"/>
  <c r="AD38" i="3"/>
  <c r="AC38" i="3"/>
  <c r="M37" i="3"/>
  <c r="Y38" i="3"/>
  <c r="AG37" i="3"/>
  <c r="AF37" i="3"/>
  <c r="AE37" i="3"/>
  <c r="AD37" i="3"/>
  <c r="AC37" i="3"/>
  <c r="M36" i="3"/>
  <c r="Z37" i="3"/>
  <c r="M33" i="3"/>
  <c r="AG36" i="3"/>
  <c r="AF36" i="3"/>
  <c r="AE36" i="3"/>
  <c r="AD36" i="3"/>
  <c r="AC36" i="3"/>
  <c r="AG35" i="3"/>
  <c r="AF35" i="3"/>
  <c r="AE35" i="3"/>
  <c r="AD35" i="3"/>
  <c r="AC35" i="3"/>
  <c r="K26" i="3"/>
  <c r="I26" i="3"/>
  <c r="AG34" i="3"/>
  <c r="AF34" i="3"/>
  <c r="AE34" i="3"/>
  <c r="AD34" i="3"/>
  <c r="AC34" i="3"/>
  <c r="K27" i="3"/>
  <c r="I27" i="3"/>
  <c r="AG33" i="3"/>
  <c r="AF33" i="3"/>
  <c r="AE33" i="3"/>
  <c r="AD33" i="3"/>
  <c r="AC33" i="3"/>
  <c r="Z33" i="3"/>
  <c r="AG30" i="3"/>
  <c r="AF30" i="3"/>
  <c r="AE30" i="3"/>
  <c r="AD30" i="3"/>
  <c r="AC30" i="3"/>
  <c r="AB30" i="3"/>
  <c r="K28" i="3"/>
  <c r="I28" i="3"/>
  <c r="G28" i="3"/>
  <c r="Y30" i="3" s="1"/>
  <c r="AD27" i="3"/>
  <c r="AG27" i="3"/>
  <c r="AF27" i="3"/>
  <c r="AE27" i="3"/>
  <c r="AC27" i="3"/>
  <c r="G35" i="3"/>
  <c r="AG26" i="3"/>
  <c r="AF26" i="3"/>
  <c r="AE26" i="3"/>
  <c r="AD26" i="3"/>
  <c r="AC26" i="3"/>
  <c r="AB26" i="3"/>
  <c r="K25" i="3"/>
  <c r="AA25" i="3" s="1"/>
  <c r="I25" i="3"/>
  <c r="G25" i="3"/>
  <c r="Y26" i="3" s="1"/>
  <c r="AG25" i="3"/>
  <c r="AF25" i="3"/>
  <c r="AE25" i="3"/>
  <c r="AD25" i="3"/>
  <c r="AC25" i="3"/>
  <c r="G34" i="3"/>
  <c r="AG24" i="3"/>
  <c r="AF24" i="3"/>
  <c r="AE24" i="3"/>
  <c r="AD24" i="3"/>
  <c r="AC24" i="3"/>
  <c r="AB24" i="3"/>
  <c r="K24" i="3"/>
  <c r="I24" i="3"/>
  <c r="G24" i="3"/>
  <c r="AG23" i="3"/>
  <c r="AF23" i="3"/>
  <c r="AE23" i="3"/>
  <c r="AD23" i="3"/>
  <c r="AC23" i="3"/>
  <c r="M23" i="3"/>
  <c r="AB23" i="3" s="1"/>
  <c r="K23" i="3"/>
  <c r="AA23" i="3" s="1"/>
  <c r="I23" i="3"/>
  <c r="Z23" i="3" s="1"/>
  <c r="Y23" i="3"/>
  <c r="AF19" i="3"/>
  <c r="AD19" i="3"/>
  <c r="AB19" i="3"/>
  <c r="AG19" i="3"/>
  <c r="AE19" i="3"/>
  <c r="AC19" i="3"/>
  <c r="AA19" i="3"/>
  <c r="Z19" i="3"/>
  <c r="Y19" i="3"/>
  <c r="AF18" i="3"/>
  <c r="AD18" i="3"/>
  <c r="AG18" i="3"/>
  <c r="AE18" i="3"/>
  <c r="AC18" i="3"/>
  <c r="M18" i="3"/>
  <c r="AB18" i="3" s="1"/>
  <c r="AA18" i="3"/>
  <c r="Z18" i="3"/>
  <c r="Y18" i="3"/>
  <c r="M17" i="3"/>
  <c r="AF17" i="3"/>
  <c r="AD17" i="3"/>
  <c r="Z17" i="3"/>
  <c r="AG17" i="3"/>
  <c r="AE17" i="3"/>
  <c r="AC17" i="3"/>
  <c r="M15" i="3"/>
  <c r="AA17" i="3"/>
  <c r="AF16" i="3"/>
  <c r="AD16" i="3"/>
  <c r="AG16" i="3"/>
  <c r="AE16" i="3"/>
  <c r="AC16" i="3"/>
  <c r="M13" i="3"/>
  <c r="K13" i="3"/>
  <c r="AF15" i="3"/>
  <c r="AD15" i="3"/>
  <c r="AG15" i="3"/>
  <c r="AE15" i="3"/>
  <c r="AC15" i="3"/>
  <c r="K12" i="3"/>
  <c r="AA12" i="3" s="1"/>
  <c r="I12" i="3"/>
  <c r="Z15" i="3" s="1"/>
  <c r="Y15" i="3"/>
  <c r="AF13" i="3"/>
  <c r="AD13" i="3"/>
  <c r="AG13" i="3"/>
  <c r="AE13" i="3"/>
  <c r="AC13" i="3"/>
  <c r="M8" i="3"/>
  <c r="AB8" i="3" s="1"/>
  <c r="K8" i="3"/>
  <c r="Z13" i="3"/>
  <c r="AF12" i="3"/>
  <c r="AD12" i="3"/>
  <c r="AG12" i="3"/>
  <c r="AE12" i="3"/>
  <c r="AC12" i="3"/>
  <c r="AB12" i="3"/>
  <c r="K9" i="3"/>
  <c r="I9" i="3"/>
  <c r="AF11" i="3"/>
  <c r="AD11" i="3"/>
  <c r="AG11" i="3"/>
  <c r="AE11" i="3"/>
  <c r="AC11" i="3"/>
  <c r="AF9" i="3"/>
  <c r="AD9" i="3"/>
  <c r="AG9" i="3"/>
  <c r="AE9" i="3"/>
  <c r="AC9" i="3"/>
  <c r="M7" i="3"/>
  <c r="AB9" i="3" s="1"/>
  <c r="K7" i="3"/>
  <c r="I7" i="3"/>
  <c r="AF8" i="3"/>
  <c r="AD8" i="3"/>
  <c r="AG8" i="3"/>
  <c r="AE8" i="3"/>
  <c r="AC8" i="3"/>
  <c r="G16" i="3"/>
  <c r="Y8" i="3" s="1"/>
  <c r="AF7" i="3"/>
  <c r="AD7" i="3"/>
  <c r="AG7" i="3"/>
  <c r="AE7" i="3"/>
  <c r="AC7" i="3"/>
  <c r="M10" i="3"/>
  <c r="G10" i="3"/>
  <c r="Y7" i="3" s="1"/>
  <c r="AF6" i="3"/>
  <c r="AD6" i="3"/>
  <c r="AG6" i="3"/>
  <c r="AE6" i="3"/>
  <c r="AC6" i="3"/>
  <c r="M6" i="3"/>
  <c r="AB6" i="3" s="1"/>
  <c r="AA6" i="3"/>
  <c r="I6" i="3"/>
  <c r="Z6" i="3" s="1"/>
  <c r="G6" i="3"/>
  <c r="Y6" i="3" s="1"/>
  <c r="AF5" i="3"/>
  <c r="AD5" i="3"/>
  <c r="AG5" i="3"/>
  <c r="AE5" i="3"/>
  <c r="AC5" i="3"/>
  <c r="M5" i="3"/>
  <c r="AB5" i="3" s="1"/>
  <c r="K5" i="3"/>
  <c r="AA5" i="3" s="1"/>
  <c r="Z5" i="3"/>
  <c r="G5" i="3"/>
  <c r="Y5" i="3" s="1"/>
  <c r="AF4" i="3"/>
  <c r="AD4" i="3"/>
  <c r="AG4" i="3"/>
  <c r="AE4" i="3"/>
  <c r="AC4" i="3"/>
  <c r="M3" i="3"/>
  <c r="K3" i="3"/>
  <c r="AA4" i="3" s="1"/>
  <c r="I3" i="3"/>
  <c r="AF3" i="3"/>
  <c r="AD3" i="3"/>
  <c r="AG3" i="3"/>
  <c r="AE3" i="3"/>
  <c r="AC3" i="3"/>
  <c r="M4" i="3"/>
  <c r="I4" i="3"/>
  <c r="G4" i="3"/>
  <c r="Y3" i="3" s="1"/>
  <c r="AG21" i="1"/>
  <c r="AF21" i="1"/>
  <c r="AE21" i="1"/>
  <c r="AD21" i="1"/>
  <c r="AC21" i="1"/>
  <c r="M21" i="1"/>
  <c r="AB21" i="1" s="1"/>
  <c r="AA21" i="1"/>
  <c r="Z21" i="1"/>
  <c r="Y21" i="1"/>
  <c r="AG20" i="1"/>
  <c r="AF20" i="1"/>
  <c r="AE20" i="1"/>
  <c r="AD20" i="1"/>
  <c r="AC20" i="1"/>
  <c r="AB20" i="1"/>
  <c r="K20" i="1"/>
  <c r="AA20" i="1" s="1"/>
  <c r="Z20" i="1"/>
  <c r="Y20" i="1"/>
  <c r="AG19" i="1"/>
  <c r="AF19" i="1"/>
  <c r="AE19" i="1"/>
  <c r="AD19" i="1"/>
  <c r="AC19" i="1"/>
  <c r="AB19" i="1"/>
  <c r="K17" i="1"/>
  <c r="AA19" i="1" s="1"/>
  <c r="I17" i="1"/>
  <c r="AG18" i="1"/>
  <c r="AF18" i="1"/>
  <c r="AE18" i="1"/>
  <c r="AD18" i="1"/>
  <c r="AC18" i="1"/>
  <c r="M15" i="1"/>
  <c r="K15" i="1"/>
  <c r="AA16" i="1" s="1"/>
  <c r="AG17" i="1"/>
  <c r="AF17" i="1"/>
  <c r="AE17" i="1"/>
  <c r="AD17" i="1"/>
  <c r="AC17" i="1"/>
  <c r="I19" i="1"/>
  <c r="Y17" i="1"/>
  <c r="AG16" i="1"/>
  <c r="AF16" i="1"/>
  <c r="AE16" i="1"/>
  <c r="AD16" i="1"/>
  <c r="AC16" i="1"/>
  <c r="M18" i="1"/>
  <c r="Z16" i="1"/>
  <c r="G18" i="1"/>
  <c r="Y18" i="1" s="1"/>
  <c r="AG15" i="1"/>
  <c r="AF15" i="1"/>
  <c r="AE15" i="1"/>
  <c r="AD15" i="1"/>
  <c r="AC15" i="1"/>
  <c r="M16" i="1"/>
  <c r="K16" i="1"/>
  <c r="Z15" i="1"/>
  <c r="G16" i="1"/>
  <c r="Y15" i="1" s="1"/>
  <c r="AG11" i="1"/>
  <c r="AF11" i="1"/>
  <c r="AE11" i="1"/>
  <c r="AD11" i="1"/>
  <c r="AC11" i="1"/>
  <c r="AB11" i="1"/>
  <c r="AA11" i="1"/>
  <c r="Z11" i="1"/>
  <c r="Y11" i="1"/>
  <c r="AG10" i="1"/>
  <c r="AF10" i="1"/>
  <c r="AE10" i="1"/>
  <c r="AD10" i="1"/>
  <c r="AC10" i="1"/>
  <c r="AA10" i="1"/>
  <c r="AG9" i="1"/>
  <c r="AF9" i="1"/>
  <c r="AE9" i="1"/>
  <c r="AD9" i="1"/>
  <c r="AC9" i="1"/>
  <c r="M5" i="1"/>
  <c r="AB9" i="1" s="1"/>
  <c r="K5" i="1"/>
  <c r="AA9" i="1" s="1"/>
  <c r="Z9" i="1"/>
  <c r="Y9" i="1"/>
  <c r="AG8" i="1"/>
  <c r="AF8" i="1"/>
  <c r="AE8" i="1"/>
  <c r="AD8" i="1"/>
  <c r="AC8" i="1"/>
  <c r="AB8" i="1"/>
  <c r="AG7" i="1"/>
  <c r="AF7" i="1"/>
  <c r="AE7" i="1"/>
  <c r="AD7" i="1"/>
  <c r="AC7" i="1"/>
  <c r="M4" i="1"/>
  <c r="AB4" i="1" s="1"/>
  <c r="K4" i="1"/>
  <c r="AG6" i="1"/>
  <c r="AF6" i="1"/>
  <c r="AE6" i="1"/>
  <c r="AD6" i="1"/>
  <c r="AC6" i="1"/>
  <c r="M6" i="1"/>
  <c r="K6" i="1"/>
  <c r="I6" i="1"/>
  <c r="Z6" i="1" s="1"/>
  <c r="Y6" i="1"/>
  <c r="AG5" i="1"/>
  <c r="AF5" i="1"/>
  <c r="AE5" i="1"/>
  <c r="AD5" i="1"/>
  <c r="AC5" i="1"/>
  <c r="M7" i="1"/>
  <c r="G7" i="1"/>
  <c r="Y5" i="1" s="1"/>
  <c r="AG4" i="1"/>
  <c r="AF4" i="1"/>
  <c r="AE4" i="1"/>
  <c r="AD4" i="1"/>
  <c r="AC4" i="1"/>
  <c r="I3" i="1"/>
  <c r="Z4" i="1" s="1"/>
  <c r="G3" i="1"/>
  <c r="Y4" i="1" s="1"/>
  <c r="AG3" i="1"/>
  <c r="AF3" i="1"/>
  <c r="AE3" i="1"/>
  <c r="AD3" i="1"/>
  <c r="AC3" i="1"/>
  <c r="AA3" i="1"/>
  <c r="G8" i="1"/>
  <c r="AB15" i="1" l="1"/>
  <c r="AA13" i="3"/>
  <c r="AB17" i="3"/>
  <c r="AB38" i="3"/>
  <c r="Z9" i="3"/>
  <c r="Z26" i="3"/>
  <c r="AA30" i="3"/>
  <c r="AA15" i="1"/>
  <c r="Z17" i="1"/>
  <c r="AB5" i="1"/>
  <c r="AA6" i="1"/>
  <c r="AB16" i="1"/>
  <c r="AA17" i="1"/>
  <c r="AB6" i="1"/>
  <c r="AA5" i="1"/>
  <c r="Z3" i="1"/>
  <c r="AA4" i="1"/>
  <c r="E4" i="1" s="1"/>
  <c r="Z5" i="1"/>
  <c r="Y3" i="1"/>
  <c r="Z3" i="3"/>
  <c r="AB7" i="3"/>
  <c r="AA9" i="3"/>
  <c r="Y27" i="3"/>
  <c r="Z30" i="3"/>
  <c r="AA26" i="3"/>
  <c r="AB39" i="3"/>
  <c r="Z11" i="3"/>
  <c r="AB27" i="3"/>
  <c r="Y16" i="3"/>
  <c r="AB4" i="3"/>
  <c r="Z27" i="3"/>
  <c r="Z38" i="3"/>
  <c r="Y39" i="3"/>
  <c r="AB40" i="3"/>
  <c r="E40" i="3" s="1"/>
  <c r="AA11" i="3"/>
  <c r="AA41" i="3"/>
  <c r="Y34" i="3"/>
  <c r="Z41" i="3"/>
  <c r="AB34" i="3"/>
  <c r="AA27" i="3"/>
  <c r="AA34" i="3"/>
  <c r="Y35" i="3"/>
  <c r="AA38" i="3"/>
  <c r="Z39" i="3"/>
  <c r="AB41" i="3"/>
  <c r="Y24" i="3"/>
  <c r="AB25" i="3"/>
  <c r="AA33" i="3"/>
  <c r="AA35" i="3"/>
  <c r="AA36" i="3"/>
  <c r="AB36" i="3"/>
  <c r="AA37" i="3"/>
  <c r="Z35" i="3"/>
  <c r="Y36" i="3"/>
  <c r="Z36" i="3"/>
  <c r="AA24" i="3"/>
  <c r="Z25" i="3"/>
  <c r="Y33" i="3"/>
  <c r="Y37" i="3"/>
  <c r="Z24" i="3"/>
  <c r="Y25" i="3"/>
  <c r="AB33" i="3"/>
  <c r="Z34" i="3"/>
  <c r="AB35" i="3"/>
  <c r="AB37" i="3"/>
  <c r="Z4" i="4"/>
  <c r="Y4" i="4"/>
  <c r="AB4" i="4"/>
  <c r="AA4" i="4"/>
  <c r="AB3" i="3"/>
  <c r="Y11" i="3"/>
  <c r="AB16" i="3"/>
  <c r="AA3" i="3"/>
  <c r="Z4" i="3"/>
  <c r="AA7" i="3"/>
  <c r="Z8" i="3"/>
  <c r="Y9" i="3"/>
  <c r="AB11" i="3"/>
  <c r="Z12" i="3"/>
  <c r="Y13" i="3"/>
  <c r="AB15" i="3"/>
  <c r="AA16" i="3"/>
  <c r="AA8" i="3"/>
  <c r="Y4" i="3"/>
  <c r="Z7" i="3"/>
  <c r="Y12" i="3"/>
  <c r="AB13" i="3"/>
  <c r="AA15" i="3"/>
  <c r="Z16" i="3"/>
  <c r="Y17" i="3"/>
  <c r="AB18" i="1"/>
  <c r="Y16" i="1"/>
  <c r="E15" i="1" s="1"/>
  <c r="AB17" i="1"/>
  <c r="AA18" i="1"/>
  <c r="Z19" i="1"/>
  <c r="Z18" i="1"/>
  <c r="Y19" i="1"/>
  <c r="Y7" i="1"/>
  <c r="Z10" i="1"/>
  <c r="AB3" i="1"/>
  <c r="AB7" i="1"/>
  <c r="AA8" i="1"/>
  <c r="Y10" i="1"/>
  <c r="AA7" i="1"/>
  <c r="Z8" i="1"/>
  <c r="AB10" i="1"/>
  <c r="Z7" i="1"/>
  <c r="Y8" i="1"/>
  <c r="E19" i="3"/>
  <c r="E11" i="1"/>
  <c r="E21" i="1"/>
  <c r="E3" i="4"/>
  <c r="E23" i="3"/>
  <c r="E5" i="3"/>
  <c r="E5" i="4"/>
  <c r="E9" i="4"/>
  <c r="E6" i="3"/>
  <c r="E18" i="3"/>
  <c r="E19" i="1"/>
  <c r="E20" i="1"/>
  <c r="E9" i="3" l="1"/>
  <c r="E4" i="4"/>
  <c r="E27" i="3"/>
  <c r="E4" i="3"/>
  <c r="E17" i="3"/>
  <c r="E15" i="3"/>
  <c r="E13" i="3"/>
  <c r="E16" i="1"/>
  <c r="E17" i="1"/>
  <c r="E8" i="1"/>
  <c r="E7" i="1"/>
  <c r="E6" i="1"/>
  <c r="E18" i="1"/>
  <c r="E8" i="3"/>
  <c r="E3" i="3"/>
  <c r="E33" i="3"/>
  <c r="E37" i="3"/>
  <c r="E39" i="3"/>
  <c r="E25" i="3"/>
  <c r="E16" i="3"/>
  <c r="E7" i="3"/>
  <c r="E12" i="3"/>
  <c r="E34" i="3"/>
  <c r="E38" i="3"/>
  <c r="E35" i="3"/>
  <c r="E36" i="3"/>
  <c r="E24" i="3"/>
</calcChain>
</file>

<file path=xl/sharedStrings.xml><?xml version="1.0" encoding="utf-8"?>
<sst xmlns="http://schemas.openxmlformats.org/spreadsheetml/2006/main" count="789" uniqueCount="174">
  <si>
    <t>Hely</t>
  </si>
  <si>
    <t>Versenyző</t>
  </si>
  <si>
    <t>Szül. év</t>
  </si>
  <si>
    <t>Összpont</t>
  </si>
  <si>
    <t>Helyezés</t>
  </si>
  <si>
    <t>Pont</t>
  </si>
  <si>
    <t>Egyesület</t>
  </si>
  <si>
    <t>Völkl Kupa GS</t>
  </si>
  <si>
    <t>Relax-Opel Di-Ferr Kupa GS</t>
  </si>
  <si>
    <t>Vasas Kupa PSL (2x)</t>
  </si>
  <si>
    <t>Rozmaring - Kovács Dani eml. Vers. GS</t>
  </si>
  <si>
    <t>Atomic Kupa PSL                                       törölve</t>
  </si>
  <si>
    <t>Atomic Kupa GS                           törölve</t>
  </si>
  <si>
    <t>Bankár Kupa GS                    lemondva</t>
  </si>
  <si>
    <t>Telekom Kupa GS                         lemondva</t>
  </si>
  <si>
    <t>Masters Magyar bajnokság GS</t>
  </si>
  <si>
    <t xml:space="preserve">  XVII. Magyar Kupa 2019.-20.                                                              szabadidősportoló Masters V. férfiak (1944-)                                                                           (max. 1 kieső) </t>
  </si>
  <si>
    <t xml:space="preserve">  XVII. Magyar Kupa 2019.-20.                                                              szabadidősportoló Masters IV. férfiak (1945-54)                                                                           (max. 1 kieső) </t>
  </si>
  <si>
    <t xml:space="preserve">  XVII. Magyar Kupa 2019.-20.                                                              szabadidősportoló Masters II. nők (1965-84)                                                                           (max. 1 kieső) </t>
  </si>
  <si>
    <t xml:space="preserve">  XVII. Magyar Kupa 2019.-20.                                                              szabadidősportoló Masters II. férfiak (1965-84)                                                                           (max. 1 kieső) </t>
  </si>
  <si>
    <t xml:space="preserve">  XVII. Magyar Kupa 2019.-20.                                                              szabadidősportoló Masters I. nők (1985-98)                                                                           (max. 1 kieső) </t>
  </si>
  <si>
    <t xml:space="preserve">Vasas Kupa PSL </t>
  </si>
  <si>
    <t>Vasas Kupa PSL</t>
  </si>
  <si>
    <t xml:space="preserve">   XVII. Magyar Kupa 2019.-20.                                                                          szabadidősportoló U14 (serd. I.) korcs. lányok (2006-07)                                                                           (max. 1 kieső) </t>
  </si>
  <si>
    <t xml:space="preserve">   XVII. Magyar Kupa 2019.-20.                                                                          szabadidősportoló U14 (serd. I.) korcs. fiúk (2006-07)                                                                           (max. 1 kieső) </t>
  </si>
  <si>
    <t xml:space="preserve">   XVII. Magyar Kupa 2019.-20.                                                                          szabadidősportoló U16 (serd. II.) korcs. lányok (2004-05)                                                                           (max. 1 kieső) </t>
  </si>
  <si>
    <t xml:space="preserve">   XVII. Magyar Kupa 2019.-20.                                                                          szabadidősportoló U16 (serd. II.) korcs. fiúk (2004-05)                                                                           (max. 1 kieső) </t>
  </si>
  <si>
    <t xml:space="preserve">   XVII. Magyar Kupa 2019.-20.                                                                          szabadidősportoló U21 (ifj.) korcs. lányok (1999-2003)                                                                           (max. 1 kieső) </t>
  </si>
  <si>
    <t>Körössy Gréti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</si>
  <si>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</si>
  <si>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</si>
  <si>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</si>
  <si>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</si>
  <si>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</si>
  <si>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</si>
  <si>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</si>
  <si>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</si>
  <si>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</si>
  <si>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</si>
  <si>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</si>
  <si>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Vasas SC</t>
  </si>
  <si>
    <t>Tóth Léna</t>
  </si>
  <si>
    <t>Körtvélyesi Ilona</t>
  </si>
  <si>
    <t>Körte SE</t>
  </si>
  <si>
    <t>Tóth Komáromy Bertalan</t>
  </si>
  <si>
    <t>Körtvélyesi Antal</t>
  </si>
  <si>
    <t>Varga Korina</t>
  </si>
  <si>
    <t>Wax Club</t>
  </si>
  <si>
    <t>Vámos Julianna</t>
  </si>
  <si>
    <t>FRC</t>
  </si>
  <si>
    <t>Budai Blanka</t>
  </si>
  <si>
    <t>Körtvélyesi Leila</t>
  </si>
  <si>
    <t>Szele Borbála</t>
  </si>
  <si>
    <t>Pribenszky Gábor</t>
  </si>
  <si>
    <t>Karakó Gergő</t>
  </si>
  <si>
    <t>Vágó Levente</t>
  </si>
  <si>
    <t>Andrási Brúnó</t>
  </si>
  <si>
    <t>Pribenszky Dániel</t>
  </si>
  <si>
    <t>Sármai Zsigmond</t>
  </si>
  <si>
    <t>Bozóki Laura</t>
  </si>
  <si>
    <t>Kepes Lujza</t>
  </si>
  <si>
    <t>Ilkaházi Péter</t>
  </si>
  <si>
    <t>Fogarasi Síisk.</t>
  </si>
  <si>
    <t>Fejérvári Bálint</t>
  </si>
  <si>
    <t>Várlaki Luca</t>
  </si>
  <si>
    <t xml:space="preserve">  XVII. Magyar Kupa 2019.-20.                                                              szabadidősportoló Masters I. férfiak (1985-98)                                                                           (max. 1 kieső) </t>
  </si>
  <si>
    <t xml:space="preserve">  XVII. Magyar Kupa 2019.-20.                                                              szabadidősportoló Masters III. férfiak (1955-64)                                                                           (max. 1 kieső) </t>
  </si>
  <si>
    <t>Hum Frigyes</t>
  </si>
  <si>
    <t>Hajdú Eszter</t>
  </si>
  <si>
    <t>Benke Norbert</t>
  </si>
  <si>
    <t>Csüllög Zsolt</t>
  </si>
  <si>
    <t>Sarkadi Nagy György</t>
  </si>
  <si>
    <t>Südy Zoltán</t>
  </si>
  <si>
    <t>Németh Sándor</t>
  </si>
  <si>
    <t>Bánás Artúr</t>
  </si>
  <si>
    <t>Marton Tibor</t>
  </si>
  <si>
    <t>Szigethy Flóra</t>
  </si>
  <si>
    <t>Lovas Luca</t>
  </si>
  <si>
    <t>Bodnár Alexa</t>
  </si>
  <si>
    <t>Körössy Botond</t>
  </si>
  <si>
    <t>Benke Csanád</t>
  </si>
  <si>
    <t>DNS</t>
  </si>
  <si>
    <t>Snowline BSC</t>
  </si>
  <si>
    <t>Kovaloczy Emma</t>
  </si>
  <si>
    <t>Ivánka Lizanna</t>
  </si>
  <si>
    <t>Hegyesi Péter</t>
  </si>
  <si>
    <t>Síparad. Klub</t>
  </si>
  <si>
    <t>Brózik Péter</t>
  </si>
  <si>
    <t>Balogh Zoé</t>
  </si>
  <si>
    <t>Gosztonyi Eszter</t>
  </si>
  <si>
    <t>Gyuroski Janka</t>
  </si>
  <si>
    <t>Nagy Viktória</t>
  </si>
  <si>
    <t>Chernobrovkin Nikolay</t>
  </si>
  <si>
    <t>Tamás Ede</t>
  </si>
  <si>
    <t>Jelfy Maximilián</t>
  </si>
  <si>
    <t>Gyuroski Botond</t>
  </si>
  <si>
    <t>Szabó Ákos</t>
  </si>
  <si>
    <t>Ozorák Dorka</t>
  </si>
  <si>
    <t>Józsvai Flóra</t>
  </si>
  <si>
    <t>Bittmann Panna</t>
  </si>
  <si>
    <t>Harmat Zsófia</t>
  </si>
  <si>
    <t>Szabó Mónika</t>
  </si>
  <si>
    <t>Balogh Dávid</t>
  </si>
  <si>
    <t>Kreft-Horváth Márk</t>
  </si>
  <si>
    <t>Lipcsei Zoltán</t>
  </si>
  <si>
    <t>Regius János</t>
  </si>
  <si>
    <t>Bánás Kornél</t>
  </si>
  <si>
    <t>Sűdy István</t>
  </si>
  <si>
    <t>Bánás Péter</t>
  </si>
  <si>
    <t>Lázár Péter</t>
  </si>
  <si>
    <t>Viadal SE</t>
  </si>
  <si>
    <t>Ivánka Gábor</t>
  </si>
  <si>
    <t>Nagy Bence</t>
  </si>
  <si>
    <t>Jelfy Levente</t>
  </si>
  <si>
    <t>Bálint János</t>
  </si>
  <si>
    <t>Gyuroski Péter</t>
  </si>
  <si>
    <t>DSQ</t>
  </si>
  <si>
    <t>Schieszl Elza</t>
  </si>
  <si>
    <t>Rozmaring</t>
  </si>
  <si>
    <t>Molnár Márk</t>
  </si>
  <si>
    <t>Szabó Zorka</t>
  </si>
  <si>
    <t>Zeke Nóra</t>
  </si>
  <si>
    <t>Dinsdale Julianna</t>
  </si>
  <si>
    <t>Simák Mónika</t>
  </si>
  <si>
    <t>Varga Aletta</t>
  </si>
  <si>
    <t>Simák Pál</t>
  </si>
  <si>
    <t>Fülöp András</t>
  </si>
  <si>
    <t>Gosztonyi Miklós</t>
  </si>
  <si>
    <t>Katzl Anna</t>
  </si>
  <si>
    <t>Makra Péter</t>
  </si>
  <si>
    <t>Kiss András</t>
  </si>
  <si>
    <t>László György</t>
  </si>
  <si>
    <t>Somogyi Gábor</t>
  </si>
  <si>
    <t>Perlaky Péter</t>
  </si>
  <si>
    <t>Bánás Tamás</t>
  </si>
  <si>
    <t>Gömbös Lóránd</t>
  </si>
  <si>
    <t>Czibrik Adél</t>
  </si>
  <si>
    <t>Kullmann Mátyás</t>
  </si>
  <si>
    <t>Tuss Réka</t>
  </si>
  <si>
    <t>Perényi Petra</t>
  </si>
  <si>
    <t>Groszmann Adél</t>
  </si>
  <si>
    <t>Staár Beatrix</t>
  </si>
  <si>
    <t>Dobák Katalin</t>
  </si>
  <si>
    <t>Kopcsányi Zsuzsa</t>
  </si>
  <si>
    <t>Janka Ferenc</t>
  </si>
  <si>
    <t>Ditróy Gergely</t>
  </si>
  <si>
    <t>Körössy Krisztián</t>
  </si>
  <si>
    <t>Czibrik András</t>
  </si>
  <si>
    <t>Újhelyi Gáspár Miklós</t>
  </si>
  <si>
    <t>Kopcsányi Zoltán</t>
  </si>
  <si>
    <t>Halmi Csaba</t>
  </si>
  <si>
    <t>Gegesi Kiss Tamás</t>
  </si>
  <si>
    <t>Kovács Ferenc</t>
  </si>
  <si>
    <t>Gegesi Kiss Dóra</t>
  </si>
  <si>
    <t>Tóth- Kilvády Huba</t>
  </si>
  <si>
    <t>Csősz Réka</t>
  </si>
  <si>
    <t>SKID</t>
  </si>
  <si>
    <t>Lencsés Panka</t>
  </si>
  <si>
    <t>Czibik Alma</t>
  </si>
  <si>
    <t>Béni Zsombor</t>
  </si>
  <si>
    <t>Józsa Lőrinc</t>
  </si>
  <si>
    <t>Tóth-Kilvády Erik</t>
  </si>
  <si>
    <t>Ditróy Domos</t>
  </si>
  <si>
    <t>Tárnok Zalán</t>
  </si>
  <si>
    <t>Szilágyi Soma</t>
  </si>
  <si>
    <t>Vámos Krisztina</t>
  </si>
  <si>
    <t>Demjén Róza</t>
  </si>
  <si>
    <t xml:space="preserve">   XVII. Magyar Kupa 2019.-20.                                                                          szabadidősportoló U6 (mini I.) korcs. lányok (2014-15)                                                                           (max. 1 kieső) </t>
  </si>
  <si>
    <t xml:space="preserve">   XVII. Magyar Kupa 2019.-20.                                                                          szabadidősportoló U6 (mini I.) korcs. fiúk (2014-15)                                                                           (max. 1 kieső) </t>
  </si>
  <si>
    <t xml:space="preserve">   XVII. Magyar Kupa 2019.-20.                                                                          szabadidősportoló U8 (mini II.) korcs. lányok (2012-13)                                                                           (max. 1 kieső) </t>
  </si>
  <si>
    <t xml:space="preserve">   XVII. Magyar Kupa 2019.-20.                                                                          szabadidősportoló U8 (mini II.) korcs. fiúk (2012-13)                                                                          (max. 1 kieső) </t>
  </si>
  <si>
    <t>Intersp.Síaréna</t>
  </si>
  <si>
    <t>Szélpál Borbála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</si>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</sst>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d\.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"/>
      <family val="2"/>
    </font>
    <font>
      <sz val="10"/>
      <color indexed="8"/>
      <name val="Arial"/>
      <family val="2"/>
      <charset val="238"/>
    </font>
    <font>
      <sz val="9"/>
      <name val="Arial CE"/>
      <charset val="238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i/>
      <sz val="6"/>
      <name val="Arial"/>
      <family val="2"/>
      <charset val="238"/>
    </font>
    <font>
      <b/>
      <sz val="8"/>
      <name val="Arial"/>
      <family val="2"/>
      <charset val="238"/>
    </font>
    <font>
      <b/>
      <sz val="6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1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43"/>
        <bgColor indexed="17"/>
      </patternFill>
    </fill>
    <fill>
      <patternFill patternType="solid">
        <fgColor indexed="43"/>
        <b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17"/>
      </patternFill>
    </fill>
    <fill>
      <patternFill patternType="solid">
        <fgColor indexed="44"/>
        <bgColor indexed="20"/>
      </patternFill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9CCFF"/>
        <bgColor rgb="FF0000FF"/>
      </patternFill>
    </fill>
    <fill>
      <patternFill patternType="solid">
        <fgColor rgb="FFFFFF99"/>
        <bgColor rgb="FF0000F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99"/>
        <bgColor rgb="FF800080"/>
      </patternFill>
    </fill>
    <fill>
      <patternFill patternType="solid">
        <fgColor rgb="FF99CCFF"/>
        <bgColor rgb="FF800080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rgb="FF008000"/>
      </patternFill>
    </fill>
    <fill>
      <patternFill patternType="solid">
        <fgColor rgb="FFFFFF99"/>
        <bgColor rgb="FF008000"/>
      </patternFill>
    </fill>
  </fills>
  <borders count="19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indexed="9"/>
      </bottom>
      <diagonal/>
    </border>
    <border>
      <left/>
      <right/>
      <top style="medium">
        <color rgb="FFFFFFFF"/>
      </top>
      <bottom style="medium">
        <color indexed="9"/>
      </bottom>
      <diagonal/>
    </border>
    <border>
      <left/>
      <right style="medium">
        <color indexed="9"/>
      </right>
      <top style="medium">
        <color rgb="FFFFFFFF"/>
      </top>
      <bottom style="medium">
        <color indexed="9"/>
      </bottom>
      <diagonal/>
    </border>
    <border>
      <left style="medium">
        <color indexed="9"/>
      </left>
      <right/>
      <top style="medium">
        <color rgb="FFFFFFFF"/>
      </top>
      <bottom style="medium">
        <color indexed="9"/>
      </bottom>
      <diagonal/>
    </border>
    <border>
      <left style="medium">
        <color rgb="FFFFFFFF"/>
      </left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indexed="9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2">
    <xf numFmtId="0" fontId="0" fillId="0" borderId="0"/>
    <xf numFmtId="0" fontId="4" fillId="0" borderId="0"/>
  </cellStyleXfs>
  <cellXfs count="180">
    <xf numFmtId="0" fontId="0" fillId="0" borderId="0" xfId="0"/>
    <xf numFmtId="164" fontId="2" fillId="0" borderId="0" xfId="0" applyNumberFormat="1" applyFont="1" applyAlignment="1" applyProtection="1">
      <alignment vertical="center"/>
    </xf>
    <xf numFmtId="0" fontId="3" fillId="8" borderId="1" xfId="1" applyFont="1" applyFill="1" applyBorder="1" applyAlignment="1" applyProtection="1">
      <alignment horizontal="center" vertical="center"/>
    </xf>
    <xf numFmtId="0" fontId="3" fillId="8" borderId="1" xfId="1" applyFont="1" applyFill="1" applyBorder="1" applyAlignment="1" applyProtection="1">
      <alignment horizontal="left" vertical="center" textRotation="90"/>
    </xf>
    <xf numFmtId="0" fontId="3" fillId="8" borderId="1" xfId="1" applyFont="1" applyFill="1" applyBorder="1" applyAlignment="1" applyProtection="1">
      <alignment horizontal="center" vertical="center" textRotation="90"/>
    </xf>
    <xf numFmtId="0" fontId="3" fillId="8" borderId="2" xfId="0" applyFont="1" applyFill="1" applyBorder="1" applyAlignment="1" applyProtection="1">
      <alignment horizontal="center" vertical="center" textRotation="90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9" borderId="0" xfId="0" applyFont="1" applyFill="1" applyProtection="1"/>
    <xf numFmtId="164" fontId="1" fillId="0" borderId="1" xfId="0" applyNumberFormat="1" applyFont="1" applyBorder="1" applyProtection="1"/>
    <xf numFmtId="164" fontId="1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1" fillId="9" borderId="0" xfId="0" applyNumberFormat="1" applyFont="1" applyFill="1" applyAlignment="1" applyProtection="1">
      <alignment textRotation="90"/>
    </xf>
    <xf numFmtId="0" fontId="1" fillId="9" borderId="0" xfId="0" applyNumberFormat="1" applyFont="1" applyFill="1" applyAlignment="1" applyProtection="1"/>
    <xf numFmtId="0" fontId="3" fillId="9" borderId="0" xfId="0" applyNumberFormat="1" applyFont="1" applyFill="1" applyBorder="1" applyAlignment="1" applyProtection="1"/>
    <xf numFmtId="0" fontId="5" fillId="9" borderId="0" xfId="0" applyNumberFormat="1" applyFont="1" applyFill="1" applyAlignment="1" applyProtection="1"/>
    <xf numFmtId="0" fontId="6" fillId="9" borderId="0" xfId="0" applyNumberFormat="1" applyFont="1" applyFill="1" applyBorder="1" applyAlignment="1" applyProtection="1"/>
    <xf numFmtId="0" fontId="3" fillId="6" borderId="1" xfId="1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7" borderId="1" xfId="1" applyFont="1" applyFill="1" applyBorder="1" applyAlignment="1" applyProtection="1">
      <alignment horizontal="right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10" borderId="1" xfId="1" applyFont="1" applyFill="1" applyBorder="1" applyAlignment="1" applyProtection="1">
      <alignment horizontal="center" wrapText="1"/>
    </xf>
    <xf numFmtId="0" fontId="3" fillId="5" borderId="1" xfId="1" applyFont="1" applyFill="1" applyBorder="1" applyAlignment="1" applyProtection="1">
      <alignment horizontal="left" wrapText="1"/>
      <protection locked="0"/>
    </xf>
    <xf numFmtId="0" fontId="3" fillId="5" borderId="1" xfId="1" applyFont="1" applyFill="1" applyBorder="1" applyAlignment="1" applyProtection="1">
      <alignment horizontal="center" wrapText="1"/>
      <protection locked="0"/>
    </xf>
    <xf numFmtId="0" fontId="3" fillId="11" borderId="1" xfId="1" applyFont="1" applyFill="1" applyBorder="1" applyAlignment="1" applyProtection="1">
      <alignment horizontal="right" wrapText="1"/>
    </xf>
    <xf numFmtId="0" fontId="3" fillId="14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/>
    </xf>
    <xf numFmtId="0" fontId="3" fillId="16" borderId="13" xfId="0" applyFont="1" applyFill="1" applyBorder="1" applyAlignment="1" applyProtection="1">
      <alignment horizontal="left" wrapText="1"/>
      <protection locked="0"/>
    </xf>
    <xf numFmtId="0" fontId="3" fillId="16" borderId="1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9" fillId="13" borderId="1" xfId="0" applyFont="1" applyFill="1" applyBorder="1" applyAlignment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8" fillId="2" borderId="1" xfId="1" applyFont="1" applyFill="1" applyBorder="1" applyAlignment="1" applyProtection="1">
      <alignment horizontal="left" wrapText="1"/>
      <protection locked="0"/>
    </xf>
    <xf numFmtId="0" fontId="8" fillId="5" borderId="1" xfId="1" applyFont="1" applyFill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3" fillId="17" borderId="1" xfId="0" applyFont="1" applyFill="1" applyBorder="1" applyAlignment="1" applyProtection="1">
      <alignment horizontal="center"/>
    </xf>
    <xf numFmtId="0" fontId="10" fillId="2" borderId="1" xfId="1" applyFont="1" applyFill="1" applyBorder="1" applyAlignment="1" applyProtection="1">
      <alignment horizontal="left" wrapText="1"/>
      <protection locked="0"/>
    </xf>
    <xf numFmtId="0" fontId="11" fillId="2" borderId="1" xfId="1" applyFont="1" applyFill="1" applyBorder="1" applyAlignment="1" applyProtection="1">
      <alignment horizontal="left" wrapText="1"/>
      <protection locked="0"/>
    </xf>
    <xf numFmtId="0" fontId="3" fillId="16" borderId="5" xfId="0" applyFont="1" applyFill="1" applyBorder="1" applyAlignment="1" applyProtection="1">
      <alignment horizontal="left" wrapText="1"/>
      <protection locked="0"/>
    </xf>
    <xf numFmtId="0" fontId="3" fillId="16" borderId="13" xfId="0" applyFont="1" applyFill="1" applyBorder="1" applyAlignment="1" applyProtection="1">
      <alignment horizontal="center" wrapText="1"/>
      <protection locked="0"/>
    </xf>
    <xf numFmtId="0" fontId="3" fillId="19" borderId="13" xfId="0" applyFont="1" applyFill="1" applyBorder="1" applyAlignment="1">
      <alignment horizontal="right" wrapText="1"/>
    </xf>
    <xf numFmtId="0" fontId="3" fillId="13" borderId="13" xfId="0" applyFont="1" applyFill="1" applyBorder="1" applyAlignment="1" applyProtection="1">
      <alignment horizontal="center"/>
      <protection locked="0"/>
    </xf>
    <xf numFmtId="0" fontId="3" fillId="18" borderId="13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9" fillId="13" borderId="13" xfId="0" applyFont="1" applyFill="1" applyBorder="1" applyAlignment="1">
      <alignment horizontal="center"/>
    </xf>
    <xf numFmtId="0" fontId="8" fillId="6" borderId="1" xfId="1" applyFont="1" applyFill="1" applyBorder="1" applyAlignment="1" applyProtection="1">
      <alignment horizontal="center" wrapText="1"/>
    </xf>
    <xf numFmtId="0" fontId="8" fillId="2" borderId="13" xfId="1" applyFont="1" applyFill="1" applyBorder="1" applyAlignment="1" applyProtection="1">
      <alignment horizontal="left" wrapText="1"/>
      <protection locked="0"/>
    </xf>
    <xf numFmtId="0" fontId="8" fillId="2" borderId="3" xfId="1" applyFont="1" applyFill="1" applyBorder="1" applyAlignment="1" applyProtection="1">
      <alignment horizontal="center" wrapText="1"/>
      <protection locked="0"/>
    </xf>
    <xf numFmtId="0" fontId="8" fillId="7" borderId="1" xfId="1" applyFont="1" applyFill="1" applyBorder="1" applyAlignment="1" applyProtection="1">
      <alignment horizontal="right" wrapText="1"/>
    </xf>
    <xf numFmtId="0" fontId="8" fillId="2" borderId="1" xfId="1" applyFont="1" applyFill="1" applyBorder="1" applyAlignment="1" applyProtection="1">
      <alignment horizontal="center" wrapText="1"/>
      <protection locked="0"/>
    </xf>
    <xf numFmtId="0" fontId="3" fillId="13" borderId="14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</xf>
    <xf numFmtId="0" fontId="3" fillId="13" borderId="1" xfId="0" applyFont="1" applyFill="1" applyBorder="1" applyAlignment="1" applyProtection="1">
      <alignment horizontal="center"/>
      <protection locked="0"/>
    </xf>
    <xf numFmtId="0" fontId="3" fillId="17" borderId="5" xfId="0" applyFont="1" applyFill="1" applyBorder="1" applyAlignment="1" applyProtection="1">
      <alignment horizontal="center"/>
    </xf>
    <xf numFmtId="0" fontId="11" fillId="6" borderId="1" xfId="1" applyFont="1" applyFill="1" applyBorder="1" applyAlignment="1" applyProtection="1">
      <alignment horizontal="center" wrapText="1"/>
    </xf>
    <xf numFmtId="0" fontId="11" fillId="7" borderId="1" xfId="1" applyFont="1" applyFill="1" applyBorder="1" applyAlignment="1" applyProtection="1">
      <alignment horizontal="right" wrapText="1"/>
    </xf>
    <xf numFmtId="0" fontId="11" fillId="2" borderId="1" xfId="1" applyFont="1" applyFill="1" applyBorder="1" applyAlignment="1" applyProtection="1">
      <alignment horizontal="center" wrapText="1"/>
      <protection locked="0"/>
    </xf>
    <xf numFmtId="0" fontId="12" fillId="16" borderId="5" xfId="0" applyFont="1" applyFill="1" applyBorder="1" applyAlignment="1" applyProtection="1">
      <alignment horizontal="left" wrapText="1"/>
      <protection locked="0"/>
    </xf>
    <xf numFmtId="0" fontId="12" fillId="16" borderId="13" xfId="0" applyFont="1" applyFill="1" applyBorder="1" applyAlignment="1" applyProtection="1">
      <alignment horizontal="left" wrapText="1"/>
      <protection locked="0"/>
    </xf>
    <xf numFmtId="0" fontId="12" fillId="16" borderId="13" xfId="0" applyFont="1" applyFill="1" applyBorder="1" applyAlignment="1" applyProtection="1">
      <alignment horizontal="center" wrapText="1"/>
      <protection locked="0"/>
    </xf>
    <xf numFmtId="0" fontId="12" fillId="19" borderId="13" xfId="0" applyFont="1" applyFill="1" applyBorder="1" applyAlignment="1">
      <alignment horizontal="right" wrapText="1"/>
    </xf>
    <xf numFmtId="0" fontId="12" fillId="13" borderId="13" xfId="0" applyFont="1" applyFill="1" applyBorder="1" applyAlignment="1" applyProtection="1">
      <alignment horizontal="center"/>
      <protection locked="0"/>
    </xf>
    <xf numFmtId="0" fontId="12" fillId="13" borderId="13" xfId="0" applyFont="1" applyFill="1" applyBorder="1" applyAlignment="1">
      <alignment horizontal="center"/>
    </xf>
    <xf numFmtId="0" fontId="12" fillId="2" borderId="1" xfId="1" applyFont="1" applyFill="1" applyBorder="1" applyAlignment="1" applyProtection="1">
      <alignment horizontal="left" wrapText="1"/>
      <protection locked="0"/>
    </xf>
    <xf numFmtId="0" fontId="12" fillId="2" borderId="1" xfId="1" applyFont="1" applyFill="1" applyBorder="1" applyAlignment="1" applyProtection="1">
      <alignment horizontal="center" wrapText="1"/>
      <protection locked="0"/>
    </xf>
    <xf numFmtId="0" fontId="12" fillId="7" borderId="1" xfId="1" applyFont="1" applyFill="1" applyBorder="1" applyAlignment="1" applyProtection="1">
      <alignment horizontal="right" wrapText="1"/>
    </xf>
    <xf numFmtId="0" fontId="12" fillId="3" borderId="1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/>
    </xf>
    <xf numFmtId="0" fontId="12" fillId="13" borderId="5" xfId="0" applyFont="1" applyFill="1" applyBorder="1" applyAlignment="1">
      <alignment horizontal="center"/>
    </xf>
    <xf numFmtId="0" fontId="11" fillId="5" borderId="1" xfId="1" applyFont="1" applyFill="1" applyBorder="1" applyAlignment="1" applyProtection="1">
      <alignment horizontal="left" wrapText="1"/>
      <protection locked="0"/>
    </xf>
    <xf numFmtId="0" fontId="8" fillId="5" borderId="1" xfId="1" applyFont="1" applyFill="1" applyBorder="1" applyAlignment="1" applyProtection="1">
      <alignment horizontal="center" wrapText="1"/>
      <protection locked="0"/>
    </xf>
    <xf numFmtId="0" fontId="8" fillId="11" borderId="1" xfId="1" applyFont="1" applyFill="1" applyBorder="1" applyAlignment="1" applyProtection="1">
      <alignment horizontal="right" wrapText="1"/>
    </xf>
    <xf numFmtId="0" fontId="12" fillId="5" borderId="1" xfId="1" applyFont="1" applyFill="1" applyBorder="1" applyAlignment="1" applyProtection="1">
      <alignment horizontal="left" wrapText="1"/>
      <protection locked="0"/>
    </xf>
    <xf numFmtId="0" fontId="12" fillId="5" borderId="1" xfId="1" applyFont="1" applyFill="1" applyBorder="1" applyAlignment="1" applyProtection="1">
      <alignment horizontal="center" wrapText="1"/>
      <protection locked="0"/>
    </xf>
    <xf numFmtId="0" fontId="12" fillId="11" borderId="1" xfId="1" applyFont="1" applyFill="1" applyBorder="1" applyAlignment="1" applyProtection="1">
      <alignment horizontal="right" wrapText="1"/>
    </xf>
    <xf numFmtId="0" fontId="8" fillId="2" borderId="3" xfId="1" applyFont="1" applyFill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11" fillId="16" borderId="13" xfId="0" applyFont="1" applyFill="1" applyBorder="1" applyAlignment="1" applyProtection="1">
      <alignment horizontal="left" wrapText="1"/>
      <protection locked="0"/>
    </xf>
    <xf numFmtId="0" fontId="12" fillId="13" borderId="14" xfId="0" applyFont="1" applyFill="1" applyBorder="1" applyAlignment="1" applyProtection="1">
      <alignment horizontal="center"/>
      <protection locked="0"/>
    </xf>
    <xf numFmtId="0" fontId="3" fillId="15" borderId="5" xfId="0" applyFont="1" applyFill="1" applyBorder="1" applyAlignment="1" applyProtection="1">
      <alignment horizontal="left" wrapText="1"/>
      <protection locked="0"/>
    </xf>
    <xf numFmtId="0" fontId="3" fillId="15" borderId="13" xfId="0" applyFont="1" applyFill="1" applyBorder="1" applyAlignment="1" applyProtection="1">
      <alignment horizontal="left" wrapText="1"/>
      <protection locked="0"/>
    </xf>
    <xf numFmtId="0" fontId="3" fillId="15" borderId="13" xfId="0" applyFont="1" applyFill="1" applyBorder="1" applyAlignment="1" applyProtection="1">
      <alignment horizontal="center" wrapText="1"/>
      <protection locked="0"/>
    </xf>
    <xf numFmtId="0" fontId="3" fillId="20" borderId="13" xfId="0" applyFont="1" applyFill="1" applyBorder="1" applyAlignment="1">
      <alignment horizontal="right" wrapText="1"/>
    </xf>
    <xf numFmtId="0" fontId="14" fillId="3" borderId="1" xfId="0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left" wrapText="1"/>
      <protection locked="0"/>
    </xf>
    <xf numFmtId="0" fontId="12" fillId="3" borderId="5" xfId="0" applyFont="1" applyFill="1" applyBorder="1" applyAlignment="1" applyProtection="1">
      <alignment horizontal="center"/>
    </xf>
    <xf numFmtId="0" fontId="3" fillId="17" borderId="14" xfId="0" applyFont="1" applyFill="1" applyBorder="1" applyAlignment="1" applyProtection="1">
      <alignment horizontal="center"/>
    </xf>
    <xf numFmtId="0" fontId="8" fillId="10" borderId="1" xfId="1" applyFont="1" applyFill="1" applyBorder="1" applyAlignment="1" applyProtection="1">
      <alignment horizontal="center" wrapText="1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left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0" fontId="3" fillId="5" borderId="13" xfId="1" applyFont="1" applyFill="1" applyBorder="1" applyAlignment="1" applyProtection="1">
      <alignment horizontal="left" wrapText="1"/>
      <protection locked="0"/>
    </xf>
    <xf numFmtId="0" fontId="3" fillId="5" borderId="13" xfId="1" applyFont="1" applyFill="1" applyBorder="1" applyAlignment="1" applyProtection="1">
      <alignment horizontal="center" wrapText="1"/>
      <protection locked="0"/>
    </xf>
    <xf numFmtId="0" fontId="3" fillId="11" borderId="13" xfId="1" applyFont="1" applyFill="1" applyBorder="1" applyAlignment="1" applyProtection="1">
      <alignment horizontal="right" wrapText="1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/>
    </xf>
    <xf numFmtId="0" fontId="3" fillId="18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7" borderId="13" xfId="0" applyFont="1" applyFill="1" applyBorder="1" applyAlignment="1" applyProtection="1">
      <alignment horizontal="center"/>
    </xf>
    <xf numFmtId="0" fontId="8" fillId="15" borderId="1" xfId="0" applyFont="1" applyFill="1" applyBorder="1" applyAlignment="1" applyProtection="1">
      <alignment horizontal="left" wrapText="1"/>
      <protection locked="0"/>
    </xf>
    <xf numFmtId="0" fontId="8" fillId="15" borderId="1" xfId="0" applyFont="1" applyFill="1" applyBorder="1" applyAlignment="1" applyProtection="1">
      <alignment horizontal="center" wrapText="1"/>
      <protection locked="0"/>
    </xf>
    <xf numFmtId="0" fontId="8" fillId="20" borderId="1" xfId="0" applyFont="1" applyFill="1" applyBorder="1" applyAlignment="1">
      <alignment horizontal="right" wrapText="1"/>
    </xf>
    <xf numFmtId="0" fontId="11" fillId="15" borderId="5" xfId="0" applyFont="1" applyFill="1" applyBorder="1" applyAlignment="1" applyProtection="1">
      <alignment horizontal="left" wrapText="1"/>
      <protection locked="0"/>
    </xf>
    <xf numFmtId="0" fontId="11" fillId="5" borderId="5" xfId="1" applyFont="1" applyFill="1" applyBorder="1" applyAlignment="1" applyProtection="1">
      <alignment horizontal="left" wrapText="1"/>
      <protection locked="0"/>
    </xf>
    <xf numFmtId="0" fontId="3" fillId="13" borderId="14" xfId="0" applyFont="1" applyFill="1" applyBorder="1" applyAlignment="1">
      <alignment horizontal="center"/>
    </xf>
    <xf numFmtId="0" fontId="3" fillId="13" borderId="5" xfId="0" applyFont="1" applyFill="1" applyBorder="1" applyAlignment="1">
      <alignment horizontal="center"/>
    </xf>
    <xf numFmtId="0" fontId="16" fillId="13" borderId="5" xfId="0" applyFont="1" applyFill="1" applyBorder="1" applyAlignment="1">
      <alignment horizontal="center"/>
    </xf>
    <xf numFmtId="0" fontId="16" fillId="13" borderId="13" xfId="0" applyFont="1" applyFill="1" applyBorder="1" applyAlignment="1">
      <alignment horizontal="center"/>
    </xf>
    <xf numFmtId="0" fontId="3" fillId="21" borderId="1" xfId="1" applyFont="1" applyFill="1" applyBorder="1" applyAlignment="1" applyProtection="1">
      <alignment horizontal="center" vertical="center" textRotation="90"/>
    </xf>
    <xf numFmtId="0" fontId="3" fillId="21" borderId="1" xfId="0" applyFont="1" applyFill="1" applyBorder="1" applyAlignment="1" applyProtection="1">
      <alignment horizontal="center"/>
      <protection locked="0"/>
    </xf>
    <xf numFmtId="0" fontId="3" fillId="21" borderId="1" xfId="0" applyFont="1" applyFill="1" applyBorder="1" applyAlignment="1" applyProtection="1">
      <alignment horizontal="center"/>
    </xf>
    <xf numFmtId="0" fontId="3" fillId="21" borderId="2" xfId="0" applyFont="1" applyFill="1" applyBorder="1" applyAlignment="1" applyProtection="1">
      <alignment horizontal="center"/>
      <protection locked="0"/>
    </xf>
    <xf numFmtId="164" fontId="1" fillId="21" borderId="0" xfId="0" applyNumberFormat="1" applyFont="1" applyFill="1" applyProtection="1"/>
    <xf numFmtId="0" fontId="3" fillId="14" borderId="14" xfId="0" applyFont="1" applyFill="1" applyBorder="1" applyAlignment="1">
      <alignment horizontal="center" vertical="center" textRotation="90"/>
    </xf>
    <xf numFmtId="0" fontId="3" fillId="14" borderId="18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left" vertical="center" textRotation="90"/>
    </xf>
    <xf numFmtId="0" fontId="3" fillId="14" borderId="18" xfId="0" applyFont="1" applyFill="1" applyBorder="1" applyAlignment="1">
      <alignment horizontal="center" vertical="center" textRotation="90"/>
    </xf>
    <xf numFmtId="0" fontId="8" fillId="22" borderId="14" xfId="0" applyFont="1" applyFill="1" applyBorder="1" applyAlignment="1">
      <alignment horizontal="center" wrapText="1"/>
    </xf>
    <xf numFmtId="0" fontId="8" fillId="15" borderId="18" xfId="0" applyFont="1" applyFill="1" applyBorder="1" applyAlignment="1" applyProtection="1">
      <alignment horizontal="left" wrapText="1"/>
      <protection locked="0"/>
    </xf>
    <xf numFmtId="0" fontId="8" fillId="15" borderId="18" xfId="0" applyFont="1" applyFill="1" applyBorder="1" applyAlignment="1" applyProtection="1">
      <alignment horizontal="center" wrapText="1"/>
      <protection locked="0"/>
    </xf>
    <xf numFmtId="0" fontId="8" fillId="20" borderId="18" xfId="0" applyFont="1" applyFill="1" applyBorder="1" applyAlignment="1">
      <alignment horizontal="right" wrapText="1"/>
    </xf>
    <xf numFmtId="0" fontId="3" fillId="13" borderId="18" xfId="0" applyFont="1" applyFill="1" applyBorder="1" applyAlignment="1" applyProtection="1">
      <alignment horizontal="center"/>
      <protection locked="0"/>
    </xf>
    <xf numFmtId="0" fontId="3" fillId="13" borderId="18" xfId="0" applyFont="1" applyFill="1" applyBorder="1" applyAlignment="1">
      <alignment horizontal="center"/>
    </xf>
    <xf numFmtId="0" fontId="3" fillId="18" borderId="18" xfId="0" applyFont="1" applyFill="1" applyBorder="1" applyAlignment="1">
      <alignment horizontal="center"/>
    </xf>
    <xf numFmtId="0" fontId="3" fillId="22" borderId="14" xfId="0" applyFont="1" applyFill="1" applyBorder="1" applyAlignment="1">
      <alignment horizontal="center" wrapText="1"/>
    </xf>
    <xf numFmtId="0" fontId="3" fillId="15" borderId="18" xfId="0" applyFont="1" applyFill="1" applyBorder="1" applyAlignment="1" applyProtection="1">
      <alignment horizontal="left" wrapText="1"/>
      <protection locked="0"/>
    </xf>
    <xf numFmtId="0" fontId="3" fillId="15" borderId="18" xfId="0" applyFont="1" applyFill="1" applyBorder="1" applyAlignment="1" applyProtection="1">
      <alignment horizontal="center" wrapText="1"/>
      <protection locked="0"/>
    </xf>
    <xf numFmtId="0" fontId="3" fillId="20" borderId="18" xfId="0" applyFont="1" applyFill="1" applyBorder="1" applyAlignment="1">
      <alignment horizontal="right" wrapText="1"/>
    </xf>
    <xf numFmtId="0" fontId="12" fillId="15" borderId="18" xfId="0" applyFont="1" applyFill="1" applyBorder="1" applyAlignment="1" applyProtection="1">
      <alignment horizontal="left" wrapText="1"/>
      <protection locked="0"/>
    </xf>
    <xf numFmtId="0" fontId="12" fillId="15" borderId="18" xfId="0" applyFont="1" applyFill="1" applyBorder="1" applyAlignment="1" applyProtection="1">
      <alignment horizontal="center" wrapText="1"/>
      <protection locked="0"/>
    </xf>
    <xf numFmtId="0" fontId="12" fillId="20" borderId="18" xfId="0" applyFont="1" applyFill="1" applyBorder="1" applyAlignment="1">
      <alignment horizontal="right" wrapText="1"/>
    </xf>
    <xf numFmtId="0" fontId="12" fillId="13" borderId="18" xfId="0" applyFont="1" applyFill="1" applyBorder="1" applyAlignment="1" applyProtection="1">
      <alignment horizontal="center"/>
      <protection locked="0"/>
    </xf>
    <xf numFmtId="0" fontId="12" fillId="13" borderId="18" xfId="0" applyFont="1" applyFill="1" applyBorder="1" applyAlignment="1">
      <alignment horizontal="center"/>
    </xf>
    <xf numFmtId="0" fontId="13" fillId="20" borderId="18" xfId="0" applyFont="1" applyFill="1" applyBorder="1" applyAlignment="1">
      <alignment horizontal="right" wrapText="1"/>
    </xf>
    <xf numFmtId="0" fontId="13" fillId="13" borderId="18" xfId="0" applyFont="1" applyFill="1" applyBorder="1" applyAlignment="1" applyProtection="1">
      <alignment horizontal="center"/>
      <protection locked="0"/>
    </xf>
    <xf numFmtId="0" fontId="13" fillId="13" borderId="18" xfId="0" applyFont="1" applyFill="1" applyBorder="1" applyAlignment="1">
      <alignment horizontal="center"/>
    </xf>
    <xf numFmtId="0" fontId="14" fillId="13" borderId="18" xfId="0" applyFont="1" applyFill="1" applyBorder="1" applyAlignment="1">
      <alignment horizontal="center"/>
    </xf>
    <xf numFmtId="0" fontId="8" fillId="23" borderId="14" xfId="0" applyFont="1" applyFill="1" applyBorder="1" applyAlignment="1">
      <alignment horizontal="center" wrapText="1"/>
    </xf>
    <xf numFmtId="0" fontId="8" fillId="16" borderId="18" xfId="0" applyFont="1" applyFill="1" applyBorder="1" applyAlignment="1" applyProtection="1">
      <alignment horizontal="left" wrapText="1"/>
      <protection locked="0"/>
    </xf>
    <xf numFmtId="0" fontId="8" fillId="16" borderId="18" xfId="0" applyFont="1" applyFill="1" applyBorder="1" applyAlignment="1" applyProtection="1">
      <alignment horizontal="center" wrapText="1"/>
      <protection locked="0"/>
    </xf>
    <xf numFmtId="0" fontId="8" fillId="19" borderId="18" xfId="0" applyFont="1" applyFill="1" applyBorder="1" applyAlignment="1">
      <alignment horizontal="right" wrapText="1"/>
    </xf>
    <xf numFmtId="0" fontId="15" fillId="16" borderId="18" xfId="0" applyFont="1" applyFill="1" applyBorder="1" applyAlignment="1" applyProtection="1">
      <alignment horizontal="left" wrapText="1"/>
      <protection locked="0"/>
    </xf>
    <xf numFmtId="0" fontId="3" fillId="23" borderId="14" xfId="0" applyFont="1" applyFill="1" applyBorder="1" applyAlignment="1">
      <alignment horizontal="center" wrapText="1"/>
    </xf>
    <xf numFmtId="0" fontId="3" fillId="16" borderId="18" xfId="0" applyFont="1" applyFill="1" applyBorder="1" applyAlignment="1" applyProtection="1">
      <alignment horizontal="left" wrapText="1"/>
      <protection locked="0"/>
    </xf>
    <xf numFmtId="0" fontId="3" fillId="16" borderId="18" xfId="0" applyFont="1" applyFill="1" applyBorder="1" applyAlignment="1" applyProtection="1">
      <alignment horizontal="center" wrapText="1"/>
      <protection locked="0"/>
    </xf>
    <xf numFmtId="0" fontId="3" fillId="19" borderId="18" xfId="0" applyFont="1" applyFill="1" applyBorder="1" applyAlignment="1">
      <alignment horizontal="right" wrapText="1"/>
    </xf>
    <xf numFmtId="0" fontId="16" fillId="13" borderId="1" xfId="0" applyFont="1" applyFill="1" applyBorder="1" applyAlignment="1">
      <alignment horizontal="center"/>
    </xf>
    <xf numFmtId="164" fontId="7" fillId="3" borderId="4" xfId="0" applyNumberFormat="1" applyFont="1" applyFill="1" applyBorder="1" applyAlignment="1" applyProtection="1">
      <alignment horizontal="center" vertical="center" textRotation="90" wrapText="1"/>
    </xf>
    <xf numFmtId="164" fontId="7" fillId="3" borderId="3" xfId="0" applyNumberFormat="1" applyFont="1" applyFill="1" applyBorder="1" applyAlignment="1" applyProtection="1">
      <alignment horizontal="center" vertical="center" textRotation="90" wrapText="1"/>
    </xf>
    <xf numFmtId="164" fontId="7" fillId="21" borderId="11" xfId="0" applyNumberFormat="1" applyFont="1" applyFill="1" applyBorder="1" applyAlignment="1" applyProtection="1">
      <alignment horizontal="center" vertical="center" textRotation="90" wrapText="1"/>
    </xf>
    <xf numFmtId="164" fontId="7" fillId="21" borderId="0" xfId="0" applyNumberFormat="1" applyFont="1" applyFill="1" applyBorder="1" applyAlignment="1" applyProtection="1">
      <alignment horizontal="center" vertical="center" textRotation="90" wrapText="1"/>
    </xf>
    <xf numFmtId="164" fontId="7" fillId="21" borderId="15" xfId="0" applyNumberFormat="1" applyFont="1" applyFill="1" applyBorder="1" applyAlignment="1" applyProtection="1">
      <alignment horizontal="center" vertical="center" textRotation="90" wrapText="1"/>
    </xf>
    <xf numFmtId="164" fontId="7" fillId="12" borderId="6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13" borderId="9" xfId="0" applyNumberFormat="1" applyFont="1" applyFill="1" applyBorder="1" applyAlignment="1">
      <alignment horizontal="center" vertical="center" textRotation="90" wrapText="1"/>
    </xf>
    <xf numFmtId="164" fontId="7" fillId="13" borderId="8" xfId="0" applyNumberFormat="1" applyFont="1" applyFill="1" applyBorder="1" applyAlignment="1">
      <alignment horizontal="center" vertical="center" textRotation="90" wrapText="1"/>
    </xf>
    <xf numFmtId="164" fontId="7" fillId="13" borderId="4" xfId="0" applyNumberFormat="1" applyFont="1" applyFill="1" applyBorder="1" applyAlignment="1">
      <alignment horizontal="center" vertical="center" textRotation="90" wrapText="1"/>
    </xf>
    <xf numFmtId="164" fontId="7" fillId="13" borderId="3" xfId="0" applyNumberFormat="1" applyFont="1" applyFill="1" applyBorder="1" applyAlignment="1">
      <alignment horizontal="center" vertical="center" textRotation="90" wrapText="1"/>
    </xf>
    <xf numFmtId="164" fontId="8" fillId="13" borderId="9" xfId="0" applyNumberFormat="1" applyFont="1" applyFill="1" applyBorder="1" applyAlignment="1">
      <alignment horizontal="center" vertical="center" textRotation="90" wrapText="1"/>
    </xf>
    <xf numFmtId="164" fontId="8" fillId="13" borderId="8" xfId="0" applyNumberFormat="1" applyFont="1" applyFill="1" applyBorder="1" applyAlignment="1">
      <alignment horizontal="center" vertical="center" textRotation="90" wrapText="1"/>
    </xf>
    <xf numFmtId="164" fontId="7" fillId="12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21" borderId="4" xfId="0" applyNumberFormat="1" applyFont="1" applyFill="1" applyBorder="1" applyAlignment="1" applyProtection="1">
      <alignment horizontal="center" vertical="center" textRotation="90" wrapText="1"/>
    </xf>
    <xf numFmtId="164" fontId="7" fillId="21" borderId="3" xfId="0" applyNumberFormat="1" applyFont="1" applyFill="1" applyBorder="1" applyAlignment="1" applyProtection="1">
      <alignment horizontal="center" vertical="center" textRotation="90" wrapText="1"/>
    </xf>
    <xf numFmtId="164" fontId="7" fillId="13" borderId="16" xfId="0" applyNumberFormat="1" applyFont="1" applyFill="1" applyBorder="1" applyAlignment="1">
      <alignment horizontal="center" vertical="center" textRotation="90" wrapText="1"/>
    </xf>
    <xf numFmtId="164" fontId="7" fillId="13" borderId="13" xfId="0" applyNumberFormat="1" applyFont="1" applyFill="1" applyBorder="1" applyAlignment="1">
      <alignment horizontal="center" vertical="center" textRotation="90" wrapText="1"/>
    </xf>
    <xf numFmtId="164" fontId="7" fillId="12" borderId="16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17" xfId="0" applyNumberFormat="1" applyFont="1" applyFill="1" applyBorder="1" applyAlignment="1" applyProtection="1">
      <alignment horizontal="center" vertical="center" wrapText="1"/>
      <protection locked="0"/>
    </xf>
    <xf numFmtId="164" fontId="7" fillId="12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13" borderId="16" xfId="0" applyNumberFormat="1" applyFont="1" applyFill="1" applyBorder="1" applyAlignment="1">
      <alignment horizontal="center" vertical="center" textRotation="90" wrapText="1"/>
    </xf>
    <xf numFmtId="164" fontId="8" fillId="13" borderId="13" xfId="0" applyNumberFormat="1" applyFont="1" applyFill="1" applyBorder="1" applyAlignment="1">
      <alignment horizontal="center" vertical="center" textRotation="90" wrapText="1"/>
    </xf>
  </cellXfs>
  <cellStyles count="2">
    <cellStyle name="Normál" xfId="0" builtinId="0"/>
    <cellStyle name="Standard_Tabelle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8"/>
  <sheetViews>
    <sheetView showGridLines="0" tabSelected="1" workbookViewId="0">
      <selection activeCell="AK6" sqref="AK6"/>
    </sheetView>
  </sheetViews>
  <sheetFormatPr defaultColWidth="9.109375" defaultRowHeight="13.2" outlineLevelCol="1" x14ac:dyDescent="0.25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3" s="1" customFormat="1" ht="118.5" customHeight="1" thickBot="1" x14ac:dyDescent="0.3">
      <c r="A1" s="159" t="s">
        <v>167</v>
      </c>
      <c r="B1" s="160"/>
      <c r="C1" s="160"/>
      <c r="D1" s="160"/>
      <c r="E1" s="161"/>
      <c r="F1" s="154" t="s">
        <v>21</v>
      </c>
      <c r="G1" s="155"/>
      <c r="H1" s="162" t="s">
        <v>8</v>
      </c>
      <c r="I1" s="163"/>
      <c r="J1" s="164" t="s">
        <v>7</v>
      </c>
      <c r="K1" s="165"/>
      <c r="L1" s="166" t="s">
        <v>10</v>
      </c>
      <c r="M1" s="167"/>
      <c r="N1" s="154" t="s">
        <v>11</v>
      </c>
      <c r="O1" s="155"/>
      <c r="P1" s="154" t="s">
        <v>12</v>
      </c>
      <c r="Q1" s="155"/>
      <c r="R1" s="154" t="s">
        <v>13</v>
      </c>
      <c r="S1" s="155"/>
      <c r="T1" s="154" t="s">
        <v>14</v>
      </c>
      <c r="U1" s="155"/>
      <c r="V1" s="156"/>
      <c r="W1" s="156"/>
    </row>
    <row r="2" spans="1:33" s="6" customFormat="1" ht="57.6" customHeight="1" thickBot="1" x14ac:dyDescent="0.3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157"/>
      <c r="W2" s="157"/>
    </row>
    <row r="3" spans="1:33" ht="15" customHeight="1" thickBot="1" x14ac:dyDescent="0.3">
      <c r="A3" s="51" t="s">
        <v>29</v>
      </c>
      <c r="B3" s="38" t="s">
        <v>41</v>
      </c>
      <c r="C3" s="52" t="s">
        <v>40</v>
      </c>
      <c r="D3" s="53">
        <v>2015</v>
      </c>
      <c r="E3" s="54">
        <v>57</v>
      </c>
      <c r="F3" s="20">
        <v>2</v>
      </c>
      <c r="G3" s="21">
        <f>VLOOKUP(F3,$Y$63:$Z$78,2)</f>
        <v>20</v>
      </c>
      <c r="H3" s="20">
        <v>1</v>
      </c>
      <c r="I3" s="21">
        <f>VLOOKUP(H3,$Y$63:$Z$78,2)</f>
        <v>25</v>
      </c>
      <c r="J3" s="20">
        <v>4</v>
      </c>
      <c r="K3" s="58">
        <v>12</v>
      </c>
      <c r="L3" s="20"/>
      <c r="M3" s="59"/>
      <c r="N3" s="20"/>
      <c r="O3" s="21"/>
      <c r="P3" s="20"/>
      <c r="Q3" s="21"/>
      <c r="R3" s="20"/>
      <c r="S3" s="21"/>
      <c r="T3" s="22"/>
      <c r="U3" s="21"/>
      <c r="V3" s="157"/>
      <c r="W3" s="157"/>
      <c r="Y3" s="8">
        <f t="shared" ref="Y3:Y11" si="0">G3</f>
        <v>20</v>
      </c>
      <c r="Z3" s="8">
        <f t="shared" ref="Z3:Z11" si="1">+I3</f>
        <v>25</v>
      </c>
      <c r="AA3" s="8">
        <f t="shared" ref="AA3:AA11" si="2">+K3</f>
        <v>12</v>
      </c>
      <c r="AB3" s="8">
        <f t="shared" ref="AB3:AB11" si="3">+M3</f>
        <v>0</v>
      </c>
      <c r="AC3" s="8">
        <f t="shared" ref="AC3:AC11" si="4">+O3</f>
        <v>0</v>
      </c>
      <c r="AD3" s="8">
        <f t="shared" ref="AD3:AD11" si="5">+Q3</f>
        <v>0</v>
      </c>
      <c r="AE3" s="8">
        <f t="shared" ref="AE3:AE11" si="6">+S3</f>
        <v>0</v>
      </c>
      <c r="AF3" s="8">
        <f t="shared" ref="AF3:AF11" si="7">+U3</f>
        <v>0</v>
      </c>
      <c r="AG3" s="8" t="e">
        <f>+#REF!</f>
        <v>#REF!</v>
      </c>
    </row>
    <row r="4" spans="1:33" ht="15" customHeight="1" thickBot="1" x14ac:dyDescent="0.3">
      <c r="A4" s="51" t="s">
        <v>30</v>
      </c>
      <c r="B4" s="38" t="s">
        <v>83</v>
      </c>
      <c r="C4" s="38" t="s">
        <v>43</v>
      </c>
      <c r="D4" s="55">
        <v>2014</v>
      </c>
      <c r="E4" s="54">
        <f>IF(SUM(Y4:AG4)&gt;0,SUM(LARGE(Y4:AG4,1)+LARGE(Y4:AG4,2)+LARGE(Y4:AG4,3)+LARGE(Y4:AG4,4)+LARGE(Y4:AG4,5)+LARGE(Y4:AG4,6)+LARGE(Y4:AG4,7))," ")</f>
        <v>50</v>
      </c>
      <c r="F4" s="20"/>
      <c r="G4" s="41"/>
      <c r="H4" s="20">
        <v>3</v>
      </c>
      <c r="I4" s="58">
        <v>15</v>
      </c>
      <c r="J4" s="20">
        <v>2</v>
      </c>
      <c r="K4" s="57">
        <f>VLOOKUP(J4,$Y$63:$Z$78,2)</f>
        <v>20</v>
      </c>
      <c r="L4" s="20">
        <v>3</v>
      </c>
      <c r="M4" s="21">
        <f>VLOOKUP(L4,$Y$63:$Z$78,2)</f>
        <v>15</v>
      </c>
      <c r="N4" s="20"/>
      <c r="O4" s="21"/>
      <c r="P4" s="20"/>
      <c r="Q4" s="21"/>
      <c r="R4" s="20"/>
      <c r="S4" s="21"/>
      <c r="T4" s="22"/>
      <c r="U4" s="21"/>
      <c r="V4" s="157"/>
      <c r="W4" s="157"/>
      <c r="Y4" s="8">
        <f t="shared" si="0"/>
        <v>0</v>
      </c>
      <c r="Z4" s="8">
        <f t="shared" si="1"/>
        <v>15</v>
      </c>
      <c r="AA4" s="8">
        <f t="shared" si="2"/>
        <v>20</v>
      </c>
      <c r="AB4" s="8">
        <f t="shared" si="3"/>
        <v>15</v>
      </c>
      <c r="AC4" s="8">
        <f t="shared" si="4"/>
        <v>0</v>
      </c>
      <c r="AD4" s="8">
        <f t="shared" si="5"/>
        <v>0</v>
      </c>
      <c r="AE4" s="8">
        <f t="shared" si="6"/>
        <v>0</v>
      </c>
      <c r="AF4" s="8">
        <f t="shared" si="7"/>
        <v>0</v>
      </c>
      <c r="AG4" s="8">
        <f t="shared" ref="AG4:AG11" si="8">+W4</f>
        <v>0</v>
      </c>
    </row>
    <row r="5" spans="1:33" ht="15" customHeight="1" thickBot="1" x14ac:dyDescent="0.3">
      <c r="A5" s="51" t="s">
        <v>30</v>
      </c>
      <c r="B5" s="38" t="s">
        <v>117</v>
      </c>
      <c r="C5" s="38" t="s">
        <v>118</v>
      </c>
      <c r="D5" s="55">
        <v>2014</v>
      </c>
      <c r="E5" s="54">
        <v>50</v>
      </c>
      <c r="F5" s="20"/>
      <c r="G5" s="59"/>
      <c r="H5" s="20"/>
      <c r="I5" s="21"/>
      <c r="J5" s="20">
        <v>1</v>
      </c>
      <c r="K5" s="21">
        <f>VLOOKUP(J5,$Y$63:$Z$78,2)</f>
        <v>25</v>
      </c>
      <c r="L5" s="20">
        <v>1</v>
      </c>
      <c r="M5" s="21">
        <f>VLOOKUP(L5,$Y$63:$Z$78,2)</f>
        <v>25</v>
      </c>
      <c r="N5" s="20"/>
      <c r="O5" s="21"/>
      <c r="P5" s="23"/>
      <c r="Q5" s="21"/>
      <c r="R5" s="26"/>
      <c r="S5" s="21"/>
      <c r="T5" s="22"/>
      <c r="U5" s="21"/>
      <c r="V5" s="157"/>
      <c r="W5" s="157"/>
      <c r="Y5" s="8">
        <f t="shared" si="0"/>
        <v>0</v>
      </c>
      <c r="Z5" s="8">
        <f t="shared" si="1"/>
        <v>0</v>
      </c>
      <c r="AA5" s="8">
        <f t="shared" si="2"/>
        <v>25</v>
      </c>
      <c r="AB5" s="8">
        <f t="shared" si="3"/>
        <v>25</v>
      </c>
      <c r="AC5" s="8">
        <f t="shared" si="4"/>
        <v>0</v>
      </c>
      <c r="AD5" s="8">
        <f t="shared" si="5"/>
        <v>0</v>
      </c>
      <c r="AE5" s="8">
        <f t="shared" si="6"/>
        <v>0</v>
      </c>
      <c r="AF5" s="8">
        <f t="shared" si="7"/>
        <v>0</v>
      </c>
      <c r="AG5" s="8">
        <f t="shared" si="8"/>
        <v>0</v>
      </c>
    </row>
    <row r="6" spans="1:33" ht="15" customHeight="1" thickBot="1" x14ac:dyDescent="0.3">
      <c r="A6" s="60" t="s">
        <v>32</v>
      </c>
      <c r="B6" s="43" t="s">
        <v>76</v>
      </c>
      <c r="C6" s="43" t="s">
        <v>43</v>
      </c>
      <c r="D6" s="62">
        <v>2014</v>
      </c>
      <c r="E6" s="61">
        <f>IF(SUM(Y6:AG6)&gt;0,SUM(LARGE(Y6:AG6,1)+LARGE(Y6:AG6,2)+LARGE(Y6:AG6,3)+LARGE(Y6:AG6,4)+LARGE(Y6:AG6,5)+LARGE(Y6:AG6,6)+LARGE(Y6:AG6,7))," ")</f>
        <v>47</v>
      </c>
      <c r="F6" s="20"/>
      <c r="G6" s="153" t="s">
        <v>81</v>
      </c>
      <c r="H6" s="20">
        <v>2</v>
      </c>
      <c r="I6" s="57">
        <f>VLOOKUP(H6,$Y$63:$Z$78,2)</f>
        <v>20</v>
      </c>
      <c r="J6" s="20">
        <v>3</v>
      </c>
      <c r="K6" s="21">
        <f>VLOOKUP(J6,$Y$63:$Z$78,2)</f>
        <v>15</v>
      </c>
      <c r="L6" s="20">
        <v>4</v>
      </c>
      <c r="M6" s="21">
        <f>VLOOKUP(L6,$Y$63:$Z$78,2)</f>
        <v>12</v>
      </c>
      <c r="N6" s="20"/>
      <c r="O6" s="21"/>
      <c r="P6" s="20"/>
      <c r="Q6" s="21"/>
      <c r="R6" s="20"/>
      <c r="S6" s="21"/>
      <c r="T6" s="22"/>
      <c r="U6" s="21"/>
      <c r="V6" s="157"/>
      <c r="W6" s="157"/>
      <c r="Y6" s="8" t="str">
        <f t="shared" si="0"/>
        <v>DNS</v>
      </c>
      <c r="Z6" s="8">
        <f t="shared" si="1"/>
        <v>20</v>
      </c>
      <c r="AA6" s="8">
        <f t="shared" si="2"/>
        <v>15</v>
      </c>
      <c r="AB6" s="8">
        <f t="shared" si="3"/>
        <v>12</v>
      </c>
      <c r="AC6" s="8">
        <f t="shared" si="4"/>
        <v>0</v>
      </c>
      <c r="AD6" s="8">
        <f t="shared" si="5"/>
        <v>0</v>
      </c>
      <c r="AE6" s="8">
        <f t="shared" si="6"/>
        <v>0</v>
      </c>
      <c r="AF6" s="8">
        <f t="shared" si="7"/>
        <v>0</v>
      </c>
      <c r="AG6" s="8">
        <f t="shared" si="8"/>
        <v>0</v>
      </c>
    </row>
    <row r="7" spans="1:33" ht="15" customHeight="1" thickBot="1" x14ac:dyDescent="0.3">
      <c r="A7" s="60" t="s">
        <v>33</v>
      </c>
      <c r="B7" s="43" t="s">
        <v>42</v>
      </c>
      <c r="C7" s="43" t="s">
        <v>43</v>
      </c>
      <c r="D7" s="62">
        <v>2015</v>
      </c>
      <c r="E7" s="61">
        <f>IF(SUM(Y7:AG7)&gt;0,SUM(LARGE(Y7:AG7,1)+LARGE(Y7:AG7,2)+LARGE(Y7:AG7,3)+LARGE(Y7:AG7,4)+LARGE(Y7:AG7,5)+LARGE(Y7:AG7,6)+LARGE(Y7:AG7,7))," ")</f>
        <v>26</v>
      </c>
      <c r="F7" s="20">
        <v>3</v>
      </c>
      <c r="G7" s="21">
        <f>VLOOKUP(F7,$Y$63:$Z$78,2)</f>
        <v>15</v>
      </c>
      <c r="H7" s="20"/>
      <c r="I7" s="41"/>
      <c r="J7" s="20"/>
      <c r="K7" s="21"/>
      <c r="L7" s="20">
        <v>5</v>
      </c>
      <c r="M7" s="21">
        <f>VLOOKUP(L7,$Y$63:$Z$78,2)</f>
        <v>11</v>
      </c>
      <c r="N7" s="20"/>
      <c r="O7" s="21"/>
      <c r="P7" s="20"/>
      <c r="Q7" s="21"/>
      <c r="R7" s="20"/>
      <c r="S7" s="21"/>
      <c r="T7" s="22"/>
      <c r="U7" s="21"/>
      <c r="V7" s="157"/>
      <c r="W7" s="157"/>
      <c r="Y7" s="8">
        <f t="shared" si="0"/>
        <v>15</v>
      </c>
      <c r="Z7" s="8">
        <f t="shared" si="1"/>
        <v>0</v>
      </c>
      <c r="AA7" s="8">
        <f t="shared" si="2"/>
        <v>0</v>
      </c>
      <c r="AB7" s="8">
        <f t="shared" si="3"/>
        <v>11</v>
      </c>
      <c r="AC7" s="8">
        <f t="shared" si="4"/>
        <v>0</v>
      </c>
      <c r="AD7" s="8">
        <f t="shared" si="5"/>
        <v>0</v>
      </c>
      <c r="AE7" s="8">
        <f t="shared" si="6"/>
        <v>0</v>
      </c>
      <c r="AF7" s="8">
        <f t="shared" si="7"/>
        <v>0</v>
      </c>
      <c r="AG7" s="8">
        <f t="shared" si="8"/>
        <v>0</v>
      </c>
    </row>
    <row r="8" spans="1:33" ht="15" customHeight="1" thickBot="1" x14ac:dyDescent="0.3">
      <c r="A8" s="60" t="s">
        <v>34</v>
      </c>
      <c r="B8" s="18" t="s">
        <v>28</v>
      </c>
      <c r="C8" s="34" t="s">
        <v>82</v>
      </c>
      <c r="D8" s="35">
        <v>2014</v>
      </c>
      <c r="E8" s="19">
        <f>IF(SUM(Y8:AG8)&gt;0,SUM(LARGE(Y8:AG8,1)+LARGE(Y8:AG8,2)+LARGE(Y8:AG8,3)+LARGE(Y8:AG8,4)+LARGE(Y8:AG8,5)+LARGE(Y8:AG8,6)+LARGE(Y8:AG8,7))," ")</f>
        <v>25</v>
      </c>
      <c r="F8" s="20">
        <v>1</v>
      </c>
      <c r="G8" s="21">
        <f>VLOOKUP(F8,$Y$63:$Z$78,2)</f>
        <v>25</v>
      </c>
      <c r="H8" s="20"/>
      <c r="I8" s="41"/>
      <c r="J8" s="20"/>
      <c r="K8" s="21"/>
      <c r="L8" s="20"/>
      <c r="M8" s="36" t="s">
        <v>116</v>
      </c>
      <c r="N8" s="20"/>
      <c r="O8" s="21"/>
      <c r="P8" s="20"/>
      <c r="Q8" s="21"/>
      <c r="R8" s="20"/>
      <c r="S8" s="21"/>
      <c r="T8" s="22"/>
      <c r="U8" s="21"/>
      <c r="V8" s="157"/>
      <c r="W8" s="157"/>
      <c r="Y8" s="8">
        <f t="shared" si="0"/>
        <v>25</v>
      </c>
      <c r="Z8" s="8">
        <f t="shared" si="1"/>
        <v>0</v>
      </c>
      <c r="AA8" s="8">
        <f t="shared" si="2"/>
        <v>0</v>
      </c>
      <c r="AB8" s="8" t="str">
        <f t="shared" si="3"/>
        <v>DSQ</v>
      </c>
      <c r="AC8" s="8">
        <f t="shared" si="4"/>
        <v>0</v>
      </c>
      <c r="AD8" s="8">
        <f t="shared" si="5"/>
        <v>0</v>
      </c>
      <c r="AE8" s="8">
        <f t="shared" si="6"/>
        <v>0</v>
      </c>
      <c r="AF8" s="8">
        <f t="shared" si="7"/>
        <v>0</v>
      </c>
      <c r="AG8" s="8">
        <f t="shared" si="8"/>
        <v>0</v>
      </c>
    </row>
    <row r="9" spans="1:33" ht="15" customHeight="1" thickBot="1" x14ac:dyDescent="0.3">
      <c r="A9" s="60" t="s">
        <v>35</v>
      </c>
      <c r="B9" s="44" t="s">
        <v>84</v>
      </c>
      <c r="C9" s="33" t="s">
        <v>43</v>
      </c>
      <c r="D9" s="45">
        <v>2016</v>
      </c>
      <c r="E9" s="46">
        <v>12</v>
      </c>
      <c r="F9" s="47"/>
      <c r="G9" s="48"/>
      <c r="H9" s="47">
        <v>4</v>
      </c>
      <c r="I9" s="49">
        <v>12</v>
      </c>
      <c r="J9" s="47"/>
      <c r="K9" s="50" t="s">
        <v>116</v>
      </c>
      <c r="L9" s="47"/>
      <c r="M9" s="49"/>
      <c r="N9" s="20"/>
      <c r="O9" s="21"/>
      <c r="P9" s="20"/>
      <c r="Q9" s="21"/>
      <c r="R9" s="20"/>
      <c r="S9" s="21"/>
      <c r="T9" s="22"/>
      <c r="U9" s="21"/>
      <c r="V9" s="157"/>
      <c r="W9" s="157"/>
      <c r="Y9" s="8">
        <f t="shared" si="0"/>
        <v>0</v>
      </c>
      <c r="Z9" s="8">
        <f t="shared" si="1"/>
        <v>12</v>
      </c>
      <c r="AA9" s="8" t="str">
        <f t="shared" si="2"/>
        <v>DSQ</v>
      </c>
      <c r="AB9" s="8">
        <f t="shared" si="3"/>
        <v>0</v>
      </c>
      <c r="AC9" s="8">
        <f t="shared" si="4"/>
        <v>0</v>
      </c>
      <c r="AD9" s="8">
        <f t="shared" si="5"/>
        <v>0</v>
      </c>
      <c r="AE9" s="8">
        <f t="shared" si="6"/>
        <v>0</v>
      </c>
      <c r="AF9" s="8">
        <f t="shared" si="7"/>
        <v>0</v>
      </c>
      <c r="AG9" s="8">
        <f t="shared" si="8"/>
        <v>0</v>
      </c>
    </row>
    <row r="10" spans="1:33" ht="15" customHeight="1" thickBot="1" x14ac:dyDescent="0.3">
      <c r="A10" s="60"/>
      <c r="B10" s="63" t="s">
        <v>153</v>
      </c>
      <c r="C10" s="64" t="s">
        <v>118</v>
      </c>
      <c r="D10" s="65">
        <v>2014</v>
      </c>
      <c r="E10" s="66">
        <v>20</v>
      </c>
      <c r="F10" s="67"/>
      <c r="G10" s="68"/>
      <c r="H10" s="67"/>
      <c r="I10" s="68"/>
      <c r="J10" s="67"/>
      <c r="K10" s="68"/>
      <c r="L10" s="67">
        <v>2</v>
      </c>
      <c r="M10" s="68">
        <v>20</v>
      </c>
      <c r="N10" s="20"/>
      <c r="O10" s="21"/>
      <c r="P10" s="20"/>
      <c r="Q10" s="21"/>
      <c r="R10" s="20"/>
      <c r="S10" s="21"/>
      <c r="T10" s="22"/>
      <c r="U10" s="21"/>
      <c r="V10" s="157"/>
      <c r="W10" s="157"/>
      <c r="Y10" s="8">
        <f t="shared" si="0"/>
        <v>0</v>
      </c>
      <c r="Z10" s="8">
        <f t="shared" si="1"/>
        <v>0</v>
      </c>
      <c r="AA10" s="8">
        <f t="shared" si="2"/>
        <v>0</v>
      </c>
      <c r="AB10" s="8">
        <f t="shared" si="3"/>
        <v>20</v>
      </c>
      <c r="AC10" s="8">
        <f t="shared" si="4"/>
        <v>0</v>
      </c>
      <c r="AD10" s="8">
        <f t="shared" si="5"/>
        <v>0</v>
      </c>
      <c r="AE10" s="8">
        <f t="shared" si="6"/>
        <v>0</v>
      </c>
      <c r="AF10" s="8">
        <f t="shared" si="7"/>
        <v>0</v>
      </c>
      <c r="AG10" s="8">
        <f t="shared" si="8"/>
        <v>0</v>
      </c>
    </row>
    <row r="11" spans="1:33" ht="15" customHeight="1" thickBot="1" x14ac:dyDescent="0.3">
      <c r="A11" s="60"/>
      <c r="B11" s="69" t="s">
        <v>165</v>
      </c>
      <c r="C11" s="69" t="s">
        <v>49</v>
      </c>
      <c r="D11" s="70">
        <v>2015</v>
      </c>
      <c r="E11" s="71" t="str">
        <f>IF(SUM(Y11:AG11)&gt;0,SUM(LARGE(Y11:AG11,1)+LARGE(Y11:AG11,2)+LARGE(Y11:AG11,3)+LARGE(Y11:AG11,4)+LARGE(Y11:AG11,5)+LARGE(Y11:AG11,6)+LARGE(Y11:AG11,7))," ")</f>
        <v xml:space="preserve"> </v>
      </c>
      <c r="F11" s="72"/>
      <c r="G11" s="73"/>
      <c r="H11" s="72"/>
      <c r="I11" s="73"/>
      <c r="J11" s="72"/>
      <c r="K11" s="73"/>
      <c r="L11" s="72"/>
      <c r="M11" s="89" t="s">
        <v>116</v>
      </c>
      <c r="N11" s="20"/>
      <c r="O11" s="21"/>
      <c r="P11" s="20"/>
      <c r="Q11" s="21"/>
      <c r="R11" s="20"/>
      <c r="S11" s="21"/>
      <c r="T11" s="22"/>
      <c r="U11" s="21"/>
      <c r="V11" s="157"/>
      <c r="W11" s="157"/>
      <c r="Y11" s="8">
        <f t="shared" si="0"/>
        <v>0</v>
      </c>
      <c r="Z11" s="8">
        <f t="shared" si="1"/>
        <v>0</v>
      </c>
      <c r="AA11" s="8">
        <f t="shared" si="2"/>
        <v>0</v>
      </c>
      <c r="AB11" s="8" t="str">
        <f t="shared" si="3"/>
        <v>DSQ</v>
      </c>
      <c r="AC11" s="8">
        <f t="shared" si="4"/>
        <v>0</v>
      </c>
      <c r="AD11" s="8">
        <f t="shared" si="5"/>
        <v>0</v>
      </c>
      <c r="AE11" s="8">
        <f t="shared" si="6"/>
        <v>0</v>
      </c>
      <c r="AF11" s="8">
        <f t="shared" si="7"/>
        <v>0</v>
      </c>
      <c r="AG11" s="8">
        <f t="shared" si="8"/>
        <v>0</v>
      </c>
    </row>
    <row r="12" spans="1:33" s="10" customFormat="1" ht="6" customHeight="1" thickBo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V12" s="157"/>
      <c r="W12" s="157"/>
    </row>
    <row r="13" spans="1:33" ht="118.5" customHeight="1" thickBot="1" x14ac:dyDescent="0.3">
      <c r="A13" s="159" t="s">
        <v>168</v>
      </c>
      <c r="B13" s="160"/>
      <c r="C13" s="160"/>
      <c r="D13" s="160"/>
      <c r="E13" s="161"/>
      <c r="F13" s="154" t="s">
        <v>21</v>
      </c>
      <c r="G13" s="155"/>
      <c r="H13" s="162" t="s">
        <v>8</v>
      </c>
      <c r="I13" s="163"/>
      <c r="J13" s="164" t="s">
        <v>7</v>
      </c>
      <c r="K13" s="165"/>
      <c r="L13" s="166" t="s">
        <v>10</v>
      </c>
      <c r="M13" s="167"/>
      <c r="N13" s="154" t="s">
        <v>11</v>
      </c>
      <c r="O13" s="155"/>
      <c r="P13" s="154" t="s">
        <v>12</v>
      </c>
      <c r="Q13" s="155"/>
      <c r="R13" s="154" t="s">
        <v>13</v>
      </c>
      <c r="S13" s="155"/>
      <c r="T13" s="154" t="s">
        <v>14</v>
      </c>
      <c r="U13" s="155"/>
      <c r="V13" s="157"/>
      <c r="W13" s="157"/>
    </row>
    <row r="14" spans="1:33" s="11" customFormat="1" ht="57.75" customHeight="1" thickBot="1" x14ac:dyDescent="0.25">
      <c r="A14" s="4" t="s">
        <v>0</v>
      </c>
      <c r="B14" s="2" t="s">
        <v>1</v>
      </c>
      <c r="C14" s="31" t="s">
        <v>6</v>
      </c>
      <c r="D14" s="3" t="s">
        <v>2</v>
      </c>
      <c r="E14" s="4" t="s">
        <v>3</v>
      </c>
      <c r="F14" s="4" t="s">
        <v>4</v>
      </c>
      <c r="G14" s="4" t="s">
        <v>5</v>
      </c>
      <c r="H14" s="4" t="s">
        <v>4</v>
      </c>
      <c r="I14" s="4" t="s">
        <v>5</v>
      </c>
      <c r="J14" s="4" t="s">
        <v>4</v>
      </c>
      <c r="K14" s="4" t="s">
        <v>5</v>
      </c>
      <c r="L14" s="4" t="s">
        <v>4</v>
      </c>
      <c r="M14" s="4" t="s">
        <v>5</v>
      </c>
      <c r="N14" s="4" t="s">
        <v>4</v>
      </c>
      <c r="O14" s="4" t="s">
        <v>5</v>
      </c>
      <c r="P14" s="4" t="s">
        <v>4</v>
      </c>
      <c r="Q14" s="4" t="s">
        <v>5</v>
      </c>
      <c r="R14" s="4" t="s">
        <v>4</v>
      </c>
      <c r="S14" s="4" t="s">
        <v>5</v>
      </c>
      <c r="T14" s="5" t="s">
        <v>4</v>
      </c>
      <c r="U14" s="4" t="s">
        <v>5</v>
      </c>
      <c r="V14" s="157"/>
      <c r="W14" s="157"/>
    </row>
    <row r="15" spans="1:33" ht="15" customHeight="1" thickBot="1" x14ac:dyDescent="0.3">
      <c r="A15" s="27" t="s">
        <v>29</v>
      </c>
      <c r="B15" s="39" t="s">
        <v>80</v>
      </c>
      <c r="C15" s="39"/>
      <c r="D15" s="76">
        <v>2014</v>
      </c>
      <c r="E15" s="77">
        <f>IF(SUM(Y15:AG15)&gt;0,SUM(LARGE(Y15:AG15,1)+LARGE(Y15:AG15,2)+LARGE(Y15:AG15,3)+LARGE(Y15:AG15,4)+LARGE(Y15:AG15,5)+LARGE(Y15:AG15,6)+LARGE(Y15:AG15,7))," ")</f>
        <v>65</v>
      </c>
      <c r="F15" s="20"/>
      <c r="G15" s="41"/>
      <c r="H15" s="20">
        <v>2</v>
      </c>
      <c r="I15" s="58">
        <v>20</v>
      </c>
      <c r="J15" s="20">
        <v>1</v>
      </c>
      <c r="K15" s="21">
        <f>VLOOKUP(J15,$Y$63:$Z$78,2)</f>
        <v>25</v>
      </c>
      <c r="L15" s="20">
        <v>2</v>
      </c>
      <c r="M15" s="21">
        <f>VLOOKUP(L15,$Y$63:$Z$78,2)</f>
        <v>20</v>
      </c>
      <c r="N15" s="20"/>
      <c r="O15" s="21"/>
      <c r="P15" s="20"/>
      <c r="Q15" s="21"/>
      <c r="R15" s="20"/>
      <c r="S15" s="21"/>
      <c r="T15" s="22"/>
      <c r="U15" s="21"/>
      <c r="V15" s="157"/>
      <c r="W15" s="157"/>
      <c r="Y15" s="8">
        <f t="shared" ref="Y15:Y21" si="9">G15</f>
        <v>0</v>
      </c>
      <c r="Z15" s="8">
        <f t="shared" ref="Z15:Z21" si="10">+I15</f>
        <v>20</v>
      </c>
      <c r="AA15" s="8">
        <f t="shared" ref="AA15:AA21" si="11">+K15</f>
        <v>25</v>
      </c>
      <c r="AB15" s="8">
        <f t="shared" ref="AB15:AB21" si="12">+M15</f>
        <v>20</v>
      </c>
      <c r="AC15" s="8">
        <f t="shared" ref="AC15:AC21" si="13">+O15</f>
        <v>0</v>
      </c>
      <c r="AD15" s="8">
        <f t="shared" ref="AD15:AD21" si="14">+Q15</f>
        <v>0</v>
      </c>
      <c r="AE15" s="8">
        <f t="shared" ref="AE15:AE21" si="15">+S15</f>
        <v>0</v>
      </c>
      <c r="AF15" s="8">
        <f t="shared" ref="AF15:AF21" si="16">+U15</f>
        <v>0</v>
      </c>
      <c r="AG15" s="8">
        <f t="shared" ref="AG15:AG21" si="17">+W15</f>
        <v>0</v>
      </c>
    </row>
    <row r="16" spans="1:33" ht="15" customHeight="1" thickBot="1" x14ac:dyDescent="0.3">
      <c r="A16" s="27" t="s">
        <v>30</v>
      </c>
      <c r="B16" s="39" t="s">
        <v>44</v>
      </c>
      <c r="C16" s="39" t="s">
        <v>43</v>
      </c>
      <c r="D16" s="76">
        <v>2014</v>
      </c>
      <c r="E16" s="77">
        <f>IF(SUM(Y16:AG16)&gt;0,SUM(LARGE(Y16:AG16,1)+LARGE(Y16:AG16,2)+LARGE(Y16:AG16,3)+LARGE(Y16:AG16,4)+LARGE(Y16:AG16,5)+LARGE(Y16:AG16,6)+LARGE(Y16:AG16,7))," ")</f>
        <v>55</v>
      </c>
      <c r="F16" s="20">
        <v>1</v>
      </c>
      <c r="G16" s="21">
        <f>VLOOKUP(F16,$Y$63:$Z$78,2)</f>
        <v>25</v>
      </c>
      <c r="H16" s="20">
        <v>4</v>
      </c>
      <c r="I16" s="41"/>
      <c r="J16" s="20">
        <v>3</v>
      </c>
      <c r="K16" s="21">
        <f>VLOOKUP(J16,$Y$63:$Z$78,2)</f>
        <v>15</v>
      </c>
      <c r="L16" s="20">
        <v>3</v>
      </c>
      <c r="M16" s="21">
        <f>VLOOKUP(L16,$Y$63:$Z$78,2)</f>
        <v>15</v>
      </c>
      <c r="N16" s="20"/>
      <c r="O16" s="21"/>
      <c r="P16" s="20"/>
      <c r="Q16" s="21"/>
      <c r="R16" s="20"/>
      <c r="S16" s="21"/>
      <c r="T16" s="22"/>
      <c r="U16" s="21"/>
      <c r="V16" s="157"/>
      <c r="W16" s="157"/>
      <c r="Y16" s="8">
        <f t="shared" si="9"/>
        <v>25</v>
      </c>
      <c r="Z16" s="8">
        <f t="shared" si="10"/>
        <v>0</v>
      </c>
      <c r="AA16" s="8">
        <f t="shared" si="11"/>
        <v>15</v>
      </c>
      <c r="AB16" s="8">
        <f t="shared" si="12"/>
        <v>15</v>
      </c>
      <c r="AC16" s="8">
        <f t="shared" si="13"/>
        <v>0</v>
      </c>
      <c r="AD16" s="8">
        <f t="shared" si="14"/>
        <v>0</v>
      </c>
      <c r="AE16" s="8">
        <f t="shared" si="15"/>
        <v>0</v>
      </c>
      <c r="AF16" s="8">
        <f t="shared" si="16"/>
        <v>0</v>
      </c>
      <c r="AG16" s="8">
        <f t="shared" si="17"/>
        <v>0</v>
      </c>
    </row>
    <row r="17" spans="1:33" ht="15" customHeight="1" thickBot="1" x14ac:dyDescent="0.3">
      <c r="A17" s="27" t="s">
        <v>31</v>
      </c>
      <c r="B17" s="39" t="s">
        <v>87</v>
      </c>
      <c r="C17" s="39" t="s">
        <v>49</v>
      </c>
      <c r="D17" s="76">
        <v>2014</v>
      </c>
      <c r="E17" s="77">
        <f>IF(SUM(Y17:AG17)&gt;0,SUM(LARGE(Y17:AG17,1)+LARGE(Y17:AG17,2)+LARGE(Y17:AG17,3)+LARGE(Y17:AG17,4)+LARGE(Y17:AG17,5)+LARGE(Y17:AG17,6)+LARGE(Y17:AG17,7))," ")</f>
        <v>46</v>
      </c>
      <c r="F17" s="20"/>
      <c r="G17" s="41"/>
      <c r="H17" s="20">
        <v>3</v>
      </c>
      <c r="I17" s="57">
        <f>VLOOKUP(H17,$Y$63:$Z$78,2)</f>
        <v>15</v>
      </c>
      <c r="J17" s="20">
        <v>2</v>
      </c>
      <c r="K17" s="21">
        <f>VLOOKUP(J17,$Y$63:$Z$78,2)</f>
        <v>20</v>
      </c>
      <c r="L17" s="20">
        <v>5</v>
      </c>
      <c r="M17" s="56">
        <v>11</v>
      </c>
      <c r="N17" s="20"/>
      <c r="O17" s="21"/>
      <c r="P17" s="20"/>
      <c r="Q17" s="21"/>
      <c r="R17" s="20"/>
      <c r="S17" s="21"/>
      <c r="T17" s="22"/>
      <c r="U17" s="21"/>
      <c r="V17" s="157"/>
      <c r="W17" s="157"/>
      <c r="Y17" s="8">
        <f t="shared" si="9"/>
        <v>0</v>
      </c>
      <c r="Z17" s="8">
        <f t="shared" si="10"/>
        <v>15</v>
      </c>
      <c r="AA17" s="8">
        <f t="shared" si="11"/>
        <v>20</v>
      </c>
      <c r="AB17" s="8">
        <f t="shared" si="12"/>
        <v>11</v>
      </c>
      <c r="AC17" s="8">
        <f t="shared" si="13"/>
        <v>0</v>
      </c>
      <c r="AD17" s="8">
        <f t="shared" si="14"/>
        <v>0</v>
      </c>
      <c r="AE17" s="8">
        <f t="shared" si="15"/>
        <v>0</v>
      </c>
      <c r="AF17" s="8">
        <f t="shared" si="16"/>
        <v>0</v>
      </c>
      <c r="AG17" s="8">
        <f t="shared" si="17"/>
        <v>0</v>
      </c>
    </row>
    <row r="18" spans="1:33" ht="15" customHeight="1" thickBot="1" x14ac:dyDescent="0.3">
      <c r="A18" s="27" t="s">
        <v>32</v>
      </c>
      <c r="B18" s="28" t="s">
        <v>45</v>
      </c>
      <c r="C18" s="28" t="s">
        <v>43</v>
      </c>
      <c r="D18" s="29">
        <v>2014</v>
      </c>
      <c r="E18" s="30">
        <f>IF(SUM(Y18:AG18)&gt;0,SUM(LARGE(Y18:AG18,1)+LARGE(Y18:AG18,2)+LARGE(Y18:AG18,3)+LARGE(Y18:AG18,4)+LARGE(Y18:AG18,5)+LARGE(Y18:AG18,6)+LARGE(Y18:AG18,7))," ")</f>
        <v>45</v>
      </c>
      <c r="F18" s="20">
        <v>2</v>
      </c>
      <c r="G18" s="21">
        <f>VLOOKUP(F18,$Y$63:$Z$78,2)</f>
        <v>20</v>
      </c>
      <c r="H18" s="20"/>
      <c r="I18" s="41"/>
      <c r="J18" s="20"/>
      <c r="K18" s="21"/>
      <c r="L18" s="20">
        <v>1</v>
      </c>
      <c r="M18" s="21">
        <f>VLOOKUP(L18,$Y$63:$Z$78,2)</f>
        <v>25</v>
      </c>
      <c r="N18" s="20"/>
      <c r="O18" s="21"/>
      <c r="P18" s="20"/>
      <c r="Q18" s="21"/>
      <c r="R18" s="20"/>
      <c r="S18" s="21"/>
      <c r="T18" s="22"/>
      <c r="U18" s="21"/>
      <c r="V18" s="157"/>
      <c r="W18" s="157"/>
      <c r="Y18" s="8">
        <f t="shared" si="9"/>
        <v>20</v>
      </c>
      <c r="Z18" s="8">
        <f t="shared" si="10"/>
        <v>0</v>
      </c>
      <c r="AA18" s="8">
        <f t="shared" si="11"/>
        <v>0</v>
      </c>
      <c r="AB18" s="8">
        <f t="shared" si="12"/>
        <v>25</v>
      </c>
      <c r="AC18" s="8">
        <f t="shared" si="13"/>
        <v>0</v>
      </c>
      <c r="AD18" s="8">
        <f t="shared" si="14"/>
        <v>0</v>
      </c>
      <c r="AE18" s="8">
        <f t="shared" si="15"/>
        <v>0</v>
      </c>
      <c r="AF18" s="8">
        <f t="shared" si="16"/>
        <v>0</v>
      </c>
      <c r="AG18" s="8">
        <f t="shared" si="17"/>
        <v>0</v>
      </c>
    </row>
    <row r="19" spans="1:33" ht="15" customHeight="1" thickBot="1" x14ac:dyDescent="0.3">
      <c r="A19" s="27" t="s">
        <v>33</v>
      </c>
      <c r="B19" s="28" t="s">
        <v>85</v>
      </c>
      <c r="C19" s="28" t="s">
        <v>86</v>
      </c>
      <c r="D19" s="29">
        <v>2014</v>
      </c>
      <c r="E19" s="30">
        <f>IF(SUM(Y19:AG19)&gt;0,SUM(LARGE(Y19:AG19,1)+LARGE(Y19:AG19,2)+LARGE(Y19:AG19,3)+LARGE(Y19:AG19,4)+LARGE(Y19:AG19,5)+LARGE(Y19:AG19,6)+LARGE(Y19:AG19,7))," ")</f>
        <v>25</v>
      </c>
      <c r="F19" s="20"/>
      <c r="G19" s="41"/>
      <c r="H19" s="20">
        <v>1</v>
      </c>
      <c r="I19" s="21">
        <f>VLOOKUP(H19,$Y$63:$Z$78,2)</f>
        <v>25</v>
      </c>
      <c r="J19" s="20"/>
      <c r="K19" s="32" t="s">
        <v>116</v>
      </c>
      <c r="L19" s="20"/>
      <c r="M19" s="21"/>
      <c r="N19" s="20"/>
      <c r="O19" s="21"/>
      <c r="P19" s="20"/>
      <c r="Q19" s="21"/>
      <c r="R19" s="20"/>
      <c r="S19" s="21"/>
      <c r="T19" s="22"/>
      <c r="U19" s="21"/>
      <c r="V19" s="157"/>
      <c r="W19" s="157"/>
      <c r="Y19" s="8">
        <f t="shared" si="9"/>
        <v>0</v>
      </c>
      <c r="Z19" s="8">
        <f t="shared" si="10"/>
        <v>25</v>
      </c>
      <c r="AA19" s="8" t="str">
        <f t="shared" si="11"/>
        <v>DSQ</v>
      </c>
      <c r="AB19" s="8">
        <f t="shared" si="12"/>
        <v>0</v>
      </c>
      <c r="AC19" s="8">
        <f t="shared" si="13"/>
        <v>0</v>
      </c>
      <c r="AD19" s="8">
        <f t="shared" si="14"/>
        <v>0</v>
      </c>
      <c r="AE19" s="8">
        <f t="shared" si="15"/>
        <v>0</v>
      </c>
      <c r="AF19" s="8">
        <f t="shared" si="16"/>
        <v>0</v>
      </c>
      <c r="AG19" s="8">
        <f t="shared" si="17"/>
        <v>0</v>
      </c>
    </row>
    <row r="20" spans="1:33" ht="15" customHeight="1" thickBot="1" x14ac:dyDescent="0.3">
      <c r="A20" s="27"/>
      <c r="B20" s="78" t="s">
        <v>119</v>
      </c>
      <c r="C20" s="78"/>
      <c r="D20" s="79">
        <v>2014</v>
      </c>
      <c r="E20" s="80">
        <f t="shared" ref="E20:E21" si="18">IF(SUM(Y20:AG20)&gt;0,SUM(LARGE(Y20:AG20,1)+LARGE(Y20:AG20,2)+LARGE(Y20:AG20,3)+LARGE(Y20:AG20,4)+LARGE(Y20:AG20,5)+LARGE(Y20:AG20,6)+LARGE(Y20:AG20,7))," ")</f>
        <v>12</v>
      </c>
      <c r="F20" s="72"/>
      <c r="G20" s="73"/>
      <c r="H20" s="72"/>
      <c r="I20" s="73"/>
      <c r="J20" s="72">
        <v>4</v>
      </c>
      <c r="K20" s="73">
        <f>VLOOKUP(J20,$Y$63:$Z$78,2)</f>
        <v>12</v>
      </c>
      <c r="L20" s="72"/>
      <c r="M20" s="73"/>
      <c r="N20" s="20"/>
      <c r="O20" s="21"/>
      <c r="P20" s="20"/>
      <c r="Q20" s="21"/>
      <c r="R20" s="20"/>
      <c r="S20" s="21"/>
      <c r="T20" s="22"/>
      <c r="U20" s="21"/>
      <c r="V20" s="157"/>
      <c r="W20" s="157"/>
      <c r="Y20" s="8">
        <f t="shared" si="9"/>
        <v>0</v>
      </c>
      <c r="Z20" s="8">
        <f t="shared" si="10"/>
        <v>0</v>
      </c>
      <c r="AA20" s="8">
        <f t="shared" si="11"/>
        <v>12</v>
      </c>
      <c r="AB20" s="8">
        <f t="shared" si="12"/>
        <v>0</v>
      </c>
      <c r="AC20" s="8">
        <f t="shared" si="13"/>
        <v>0</v>
      </c>
      <c r="AD20" s="8">
        <f t="shared" si="14"/>
        <v>0</v>
      </c>
      <c r="AE20" s="8">
        <f t="shared" si="15"/>
        <v>0</v>
      </c>
      <c r="AF20" s="8">
        <f t="shared" si="16"/>
        <v>0</v>
      </c>
      <c r="AG20" s="8">
        <f t="shared" si="17"/>
        <v>0</v>
      </c>
    </row>
    <row r="21" spans="1:33" ht="15" customHeight="1" thickBot="1" x14ac:dyDescent="0.3">
      <c r="A21" s="27"/>
      <c r="B21" s="78" t="s">
        <v>154</v>
      </c>
      <c r="C21" s="78" t="s">
        <v>118</v>
      </c>
      <c r="D21" s="79">
        <v>2015</v>
      </c>
      <c r="E21" s="80">
        <f t="shared" si="18"/>
        <v>12</v>
      </c>
      <c r="F21" s="72"/>
      <c r="G21" s="73"/>
      <c r="H21" s="72"/>
      <c r="I21" s="73"/>
      <c r="J21" s="72"/>
      <c r="K21" s="73"/>
      <c r="L21" s="72">
        <v>4</v>
      </c>
      <c r="M21" s="73">
        <f t="shared" ref="M21" si="19">VLOOKUP(L21,$Y$63:$Z$78,2)</f>
        <v>12</v>
      </c>
      <c r="N21" s="20"/>
      <c r="O21" s="21"/>
      <c r="P21" s="20"/>
      <c r="Q21" s="21"/>
      <c r="R21" s="20"/>
      <c r="S21" s="21"/>
      <c r="T21" s="22"/>
      <c r="U21" s="21"/>
      <c r="V21" s="158"/>
      <c r="W21" s="158"/>
      <c r="Y21" s="8">
        <f t="shared" si="9"/>
        <v>0</v>
      </c>
      <c r="Z21" s="8">
        <f t="shared" si="10"/>
        <v>0</v>
      </c>
      <c r="AA21" s="8">
        <f t="shared" si="11"/>
        <v>0</v>
      </c>
      <c r="AB21" s="8">
        <f t="shared" si="12"/>
        <v>12</v>
      </c>
      <c r="AC21" s="8">
        <f t="shared" si="13"/>
        <v>0</v>
      </c>
      <c r="AD21" s="8">
        <f t="shared" si="14"/>
        <v>0</v>
      </c>
      <c r="AE21" s="8">
        <f t="shared" si="15"/>
        <v>0</v>
      </c>
      <c r="AF21" s="8">
        <f t="shared" si="16"/>
        <v>0</v>
      </c>
      <c r="AG21" s="8">
        <f t="shared" si="17"/>
        <v>0</v>
      </c>
    </row>
    <row r="62" spans="25:26" ht="44.4" x14ac:dyDescent="0.25">
      <c r="Y62" s="12" t="s">
        <v>4</v>
      </c>
      <c r="Z62" s="12" t="s">
        <v>5</v>
      </c>
    </row>
    <row r="63" spans="25:26" x14ac:dyDescent="0.25">
      <c r="Y63" s="13">
        <v>0</v>
      </c>
      <c r="Z63" s="13">
        <v>0</v>
      </c>
    </row>
    <row r="64" spans="25:26" x14ac:dyDescent="0.25">
      <c r="Y64" s="14">
        <v>1</v>
      </c>
      <c r="Z64" s="15">
        <v>25</v>
      </c>
    </row>
    <row r="65" spans="25:26" x14ac:dyDescent="0.25">
      <c r="Y65" s="16">
        <v>2</v>
      </c>
      <c r="Z65" s="13">
        <v>20</v>
      </c>
    </row>
    <row r="66" spans="25:26" x14ac:dyDescent="0.25">
      <c r="Y66" s="16">
        <v>3</v>
      </c>
      <c r="Z66" s="13">
        <v>15</v>
      </c>
    </row>
    <row r="67" spans="25:26" x14ac:dyDescent="0.25">
      <c r="Y67" s="16">
        <v>4</v>
      </c>
      <c r="Z67" s="13">
        <v>12</v>
      </c>
    </row>
    <row r="68" spans="25:26" x14ac:dyDescent="0.25">
      <c r="Y68" s="16">
        <v>5</v>
      </c>
      <c r="Z68" s="13">
        <v>11</v>
      </c>
    </row>
    <row r="69" spans="25:26" x14ac:dyDescent="0.25">
      <c r="Y69" s="16">
        <v>6</v>
      </c>
      <c r="Z69" s="13">
        <v>10</v>
      </c>
    </row>
    <row r="70" spans="25:26" x14ac:dyDescent="0.25">
      <c r="Y70" s="16">
        <v>7</v>
      </c>
      <c r="Z70" s="13">
        <v>9</v>
      </c>
    </row>
    <row r="71" spans="25:26" x14ac:dyDescent="0.25">
      <c r="Y71" s="16">
        <v>8</v>
      </c>
      <c r="Z71" s="13">
        <v>8</v>
      </c>
    </row>
    <row r="72" spans="25:26" x14ac:dyDescent="0.25">
      <c r="Y72" s="16">
        <v>9</v>
      </c>
      <c r="Z72" s="13">
        <v>7</v>
      </c>
    </row>
    <row r="73" spans="25:26" x14ac:dyDescent="0.25">
      <c r="Y73" s="16">
        <v>10</v>
      </c>
      <c r="Z73" s="13">
        <v>6</v>
      </c>
    </row>
    <row r="74" spans="25:26" x14ac:dyDescent="0.25">
      <c r="Y74" s="16">
        <v>11</v>
      </c>
      <c r="Z74" s="13">
        <v>5</v>
      </c>
    </row>
    <row r="75" spans="25:26" x14ac:dyDescent="0.25">
      <c r="Y75" s="16">
        <v>12</v>
      </c>
      <c r="Z75" s="13">
        <v>4</v>
      </c>
    </row>
    <row r="76" spans="25:26" x14ac:dyDescent="0.25">
      <c r="Y76" s="16">
        <v>13</v>
      </c>
      <c r="Z76" s="13">
        <v>3</v>
      </c>
    </row>
    <row r="77" spans="25:26" x14ac:dyDescent="0.25">
      <c r="Y77" s="16">
        <v>14</v>
      </c>
      <c r="Z77" s="13">
        <v>2</v>
      </c>
    </row>
    <row r="78" spans="25:26" x14ac:dyDescent="0.25">
      <c r="Y78" s="16">
        <v>15</v>
      </c>
      <c r="Z78" s="13">
        <v>1</v>
      </c>
    </row>
  </sheetData>
  <sortState xmlns:xlrd2="http://schemas.microsoft.com/office/spreadsheetml/2017/richdata2" ref="B5:U6">
    <sortCondition descending="1" ref="E5:E6"/>
  </sortState>
  <mergeCells count="19">
    <mergeCell ref="A13:E13"/>
    <mergeCell ref="H13:I13"/>
    <mergeCell ref="J13:K13"/>
    <mergeCell ref="L13:M13"/>
    <mergeCell ref="A1:E1"/>
    <mergeCell ref="F1:G1"/>
    <mergeCell ref="H1:I1"/>
    <mergeCell ref="J1:K1"/>
    <mergeCell ref="F13:G13"/>
    <mergeCell ref="L1:M1"/>
    <mergeCell ref="R1:S1"/>
    <mergeCell ref="T1:U1"/>
    <mergeCell ref="T13:U13"/>
    <mergeCell ref="V1:W21"/>
    <mergeCell ref="N1:O1"/>
    <mergeCell ref="N13:O13"/>
    <mergeCell ref="P13:Q13"/>
    <mergeCell ref="R13:S13"/>
    <mergeCell ref="P1:Q1"/>
  </mergeCells>
  <phoneticPr fontId="0" type="noConversion"/>
  <pageMargins left="0.54" right="0.51" top="1" bottom="1" header="0.6" footer="0.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98"/>
  <sheetViews>
    <sheetView showGridLines="0" topLeftCell="A19" zoomScale="118" zoomScaleNormal="118" workbookViewId="0">
      <selection activeCell="AK23" sqref="AK23"/>
    </sheetView>
  </sheetViews>
  <sheetFormatPr defaultColWidth="9.109375" defaultRowHeight="13.2" outlineLevelCol="1" x14ac:dyDescent="0.25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3" s="1" customFormat="1" ht="118.5" customHeight="1" thickBot="1" x14ac:dyDescent="0.3">
      <c r="A1" s="159" t="s">
        <v>169</v>
      </c>
      <c r="B1" s="160"/>
      <c r="C1" s="160"/>
      <c r="D1" s="160"/>
      <c r="E1" s="161"/>
      <c r="F1" s="154" t="s">
        <v>22</v>
      </c>
      <c r="G1" s="155"/>
      <c r="H1" s="162" t="s">
        <v>8</v>
      </c>
      <c r="I1" s="163"/>
      <c r="J1" s="164" t="s">
        <v>7</v>
      </c>
      <c r="K1" s="165"/>
      <c r="L1" s="166" t="s">
        <v>10</v>
      </c>
      <c r="M1" s="167"/>
      <c r="N1" s="154" t="s">
        <v>11</v>
      </c>
      <c r="O1" s="155"/>
      <c r="P1" s="154" t="s">
        <v>12</v>
      </c>
      <c r="Q1" s="155"/>
      <c r="R1" s="154" t="s">
        <v>13</v>
      </c>
      <c r="S1" s="155"/>
      <c r="T1" s="154" t="s">
        <v>14</v>
      </c>
      <c r="U1" s="155"/>
      <c r="V1" s="171"/>
      <c r="W1" s="172"/>
    </row>
    <row r="2" spans="1:33" s="6" customFormat="1" ht="49.8" customHeight="1" thickBot="1" x14ac:dyDescent="0.3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115"/>
      <c r="W2" s="115"/>
    </row>
    <row r="3" spans="1:33" ht="15" customHeight="1" thickBot="1" x14ac:dyDescent="0.3">
      <c r="A3" s="51" t="s">
        <v>29</v>
      </c>
      <c r="B3" s="38" t="s">
        <v>172</v>
      </c>
      <c r="C3" s="81" t="s">
        <v>40</v>
      </c>
      <c r="D3" s="53">
        <v>2012</v>
      </c>
      <c r="E3" s="54">
        <f t="shared" ref="E3:E9" si="0">IF(SUM(Y3:AG3)&gt;0,SUM(LARGE(Y3:AG3,1)+LARGE(Y3:AG3,2)+LARGE(Y3:AG3,3)+LARGE(Y3:AG3,4)+LARGE(Y3:AG3,5)+LARGE(Y3:AG3,6)+LARGE(Y3:AG3,7))," ")</f>
        <v>75</v>
      </c>
      <c r="F3" s="20">
        <v>2</v>
      </c>
      <c r="G3" s="41"/>
      <c r="H3" s="20">
        <v>1</v>
      </c>
      <c r="I3" s="21">
        <f>VLOOKUP(H3,$Y$83:$Z$98,2)</f>
        <v>25</v>
      </c>
      <c r="J3" s="20">
        <v>1</v>
      </c>
      <c r="K3" s="37">
        <f>VLOOKUP(J3,$Y$83:$Z$98,2)</f>
        <v>25</v>
      </c>
      <c r="L3" s="20">
        <v>1</v>
      </c>
      <c r="M3" s="21">
        <f t="shared" ref="M3:M8" si="1">VLOOKUP(L3,$Y$83:$Z$98,2)</f>
        <v>25</v>
      </c>
      <c r="N3" s="20"/>
      <c r="O3" s="21"/>
      <c r="P3" s="20"/>
      <c r="Q3" s="21"/>
      <c r="R3" s="20"/>
      <c r="S3" s="21"/>
      <c r="T3" s="22"/>
      <c r="U3" s="21"/>
      <c r="V3" s="116"/>
      <c r="W3" s="117"/>
      <c r="Y3" s="8">
        <f t="shared" ref="Y3:Y9" si="2">G3</f>
        <v>0</v>
      </c>
      <c r="Z3" s="8">
        <f t="shared" ref="Z3:Z9" si="3">+I3</f>
        <v>25</v>
      </c>
      <c r="AA3" s="8">
        <f t="shared" ref="AA3:AA9" si="4">+K3</f>
        <v>25</v>
      </c>
      <c r="AB3" s="8">
        <f t="shared" ref="AB3:AB9" si="5">+M3</f>
        <v>25</v>
      </c>
      <c r="AC3" s="8">
        <f t="shared" ref="AC3:AC9" si="6">+O3</f>
        <v>0</v>
      </c>
      <c r="AD3" s="8">
        <f t="shared" ref="AD3:AD9" si="7">+Q3</f>
        <v>0</v>
      </c>
      <c r="AE3" s="8">
        <f t="shared" ref="AE3:AE9" si="8">+S3</f>
        <v>0</v>
      </c>
      <c r="AF3" s="8">
        <f t="shared" ref="AF3:AF9" si="9">+U3</f>
        <v>0</v>
      </c>
      <c r="AG3" s="8">
        <f t="shared" ref="AG3:AG9" si="10">+W3</f>
        <v>0</v>
      </c>
    </row>
    <row r="4" spans="1:33" ht="15" customHeight="1" thickBot="1" x14ac:dyDescent="0.3">
      <c r="A4" s="51" t="s">
        <v>30</v>
      </c>
      <c r="B4" s="40" t="s">
        <v>46</v>
      </c>
      <c r="C4" s="40" t="s">
        <v>47</v>
      </c>
      <c r="D4" s="82">
        <v>2012</v>
      </c>
      <c r="E4" s="54">
        <f t="shared" si="0"/>
        <v>65</v>
      </c>
      <c r="F4" s="20">
        <v>1</v>
      </c>
      <c r="G4" s="21">
        <f>VLOOKUP(F4,$Y$83:$Z$98,2)</f>
        <v>25</v>
      </c>
      <c r="H4" s="20">
        <v>2</v>
      </c>
      <c r="I4" s="21">
        <f>VLOOKUP(H4,$Y$83:$Z$98,2)</f>
        <v>20</v>
      </c>
      <c r="J4" s="20"/>
      <c r="K4" s="113" t="s">
        <v>116</v>
      </c>
      <c r="L4" s="20">
        <v>2</v>
      </c>
      <c r="M4" s="21">
        <f t="shared" si="1"/>
        <v>20</v>
      </c>
      <c r="N4" s="20"/>
      <c r="O4" s="21"/>
      <c r="P4" s="20"/>
      <c r="Q4" s="21"/>
      <c r="R4" s="20"/>
      <c r="S4" s="21"/>
      <c r="T4" s="22"/>
      <c r="U4" s="21"/>
      <c r="V4" s="118"/>
      <c r="W4" s="117"/>
      <c r="Y4" s="8">
        <f t="shared" si="2"/>
        <v>25</v>
      </c>
      <c r="Z4" s="8">
        <f t="shared" si="3"/>
        <v>20</v>
      </c>
      <c r="AA4" s="8" t="str">
        <f t="shared" si="4"/>
        <v>DSQ</v>
      </c>
      <c r="AB4" s="8">
        <f t="shared" si="5"/>
        <v>20</v>
      </c>
      <c r="AC4" s="8">
        <f t="shared" si="6"/>
        <v>0</v>
      </c>
      <c r="AD4" s="8">
        <f t="shared" si="7"/>
        <v>0</v>
      </c>
      <c r="AE4" s="8">
        <f t="shared" si="8"/>
        <v>0</v>
      </c>
      <c r="AF4" s="8">
        <f t="shared" si="9"/>
        <v>0</v>
      </c>
      <c r="AG4" s="8">
        <f t="shared" si="10"/>
        <v>0</v>
      </c>
    </row>
    <row r="5" spans="1:33" ht="15" customHeight="1" thickBot="1" x14ac:dyDescent="0.3">
      <c r="A5" s="51" t="s">
        <v>31</v>
      </c>
      <c r="B5" s="38" t="s">
        <v>48</v>
      </c>
      <c r="C5" s="38" t="s">
        <v>49</v>
      </c>
      <c r="D5" s="55">
        <v>2012</v>
      </c>
      <c r="E5" s="54">
        <f t="shared" si="0"/>
        <v>50</v>
      </c>
      <c r="F5" s="20">
        <v>3</v>
      </c>
      <c r="G5" s="21">
        <f>VLOOKUP(F5,$Y$83:$Z$98,2)</f>
        <v>15</v>
      </c>
      <c r="H5" s="20">
        <v>4</v>
      </c>
      <c r="I5" s="41"/>
      <c r="J5" s="20">
        <v>2</v>
      </c>
      <c r="K5" s="21">
        <f>VLOOKUP(J5,$Y$83:$Z$98,2)</f>
        <v>20</v>
      </c>
      <c r="L5" s="20">
        <v>3</v>
      </c>
      <c r="M5" s="21">
        <f t="shared" si="1"/>
        <v>15</v>
      </c>
      <c r="N5" s="20"/>
      <c r="O5" s="21"/>
      <c r="P5" s="23"/>
      <c r="Q5" s="21"/>
      <c r="R5" s="26"/>
      <c r="S5" s="21"/>
      <c r="T5" s="22"/>
      <c r="U5" s="21"/>
      <c r="V5" s="118"/>
      <c r="W5" s="117"/>
      <c r="Y5" s="8">
        <f t="shared" si="2"/>
        <v>15</v>
      </c>
      <c r="Z5" s="8">
        <f t="shared" si="3"/>
        <v>0</v>
      </c>
      <c r="AA5" s="8">
        <f t="shared" si="4"/>
        <v>20</v>
      </c>
      <c r="AB5" s="8">
        <f t="shared" si="5"/>
        <v>15</v>
      </c>
      <c r="AC5" s="8">
        <f t="shared" si="6"/>
        <v>0</v>
      </c>
      <c r="AD5" s="8">
        <f t="shared" si="7"/>
        <v>0</v>
      </c>
      <c r="AE5" s="8">
        <f t="shared" si="8"/>
        <v>0</v>
      </c>
      <c r="AF5" s="8">
        <f t="shared" si="9"/>
        <v>0</v>
      </c>
      <c r="AG5" s="8">
        <f t="shared" si="10"/>
        <v>0</v>
      </c>
    </row>
    <row r="6" spans="1:33" ht="15" customHeight="1" thickBot="1" x14ac:dyDescent="0.3">
      <c r="A6" s="60" t="s">
        <v>32</v>
      </c>
      <c r="B6" s="43" t="s">
        <v>50</v>
      </c>
      <c r="C6" s="83" t="s">
        <v>82</v>
      </c>
      <c r="D6" s="62">
        <v>2012</v>
      </c>
      <c r="E6" s="61">
        <f t="shared" si="0"/>
        <v>38</v>
      </c>
      <c r="F6" s="20">
        <v>4</v>
      </c>
      <c r="G6" s="21">
        <f>VLOOKUP(F6,$Y$83:$Z$98,2)</f>
        <v>12</v>
      </c>
      <c r="H6" s="20">
        <v>3</v>
      </c>
      <c r="I6" s="21">
        <f>VLOOKUP(H6,$Y$83:$Z$98,2)</f>
        <v>15</v>
      </c>
      <c r="J6" s="20"/>
      <c r="K6" s="113" t="s">
        <v>116</v>
      </c>
      <c r="L6" s="20">
        <v>5</v>
      </c>
      <c r="M6" s="21">
        <f t="shared" si="1"/>
        <v>11</v>
      </c>
      <c r="N6" s="20"/>
      <c r="O6" s="21"/>
      <c r="P6" s="20"/>
      <c r="Q6" s="21"/>
      <c r="R6" s="20"/>
      <c r="S6" s="21"/>
      <c r="T6" s="22"/>
      <c r="U6" s="21"/>
      <c r="V6" s="118"/>
      <c r="W6" s="117"/>
      <c r="Y6" s="8">
        <f t="shared" si="2"/>
        <v>12</v>
      </c>
      <c r="Z6" s="8">
        <f t="shared" si="3"/>
        <v>15</v>
      </c>
      <c r="AA6" s="8" t="str">
        <f t="shared" si="4"/>
        <v>DSQ</v>
      </c>
      <c r="AB6" s="8">
        <f t="shared" si="5"/>
        <v>11</v>
      </c>
      <c r="AC6" s="8">
        <f t="shared" si="6"/>
        <v>0</v>
      </c>
      <c r="AD6" s="8">
        <f t="shared" si="7"/>
        <v>0</v>
      </c>
      <c r="AE6" s="8">
        <f t="shared" si="8"/>
        <v>0</v>
      </c>
      <c r="AF6" s="8">
        <f t="shared" si="9"/>
        <v>0</v>
      </c>
      <c r="AG6" s="8">
        <f t="shared" si="10"/>
        <v>0</v>
      </c>
    </row>
    <row r="7" spans="1:33" ht="15" customHeight="1" thickBot="1" x14ac:dyDescent="0.3">
      <c r="A7" s="60" t="s">
        <v>33</v>
      </c>
      <c r="B7" s="43" t="s">
        <v>77</v>
      </c>
      <c r="C7" s="43" t="s">
        <v>47</v>
      </c>
      <c r="D7" s="62">
        <v>2013</v>
      </c>
      <c r="E7" s="61">
        <f t="shared" si="0"/>
        <v>35</v>
      </c>
      <c r="F7" s="20"/>
      <c r="G7" s="114" t="s">
        <v>81</v>
      </c>
      <c r="H7" s="20">
        <v>6</v>
      </c>
      <c r="I7" s="21">
        <f>VLOOKUP(H7,$Y$83:$Z$98,2)</f>
        <v>10</v>
      </c>
      <c r="J7" s="20">
        <v>3</v>
      </c>
      <c r="K7" s="21">
        <f>VLOOKUP(J7,$Y$83:$Z$98,2)</f>
        <v>15</v>
      </c>
      <c r="L7" s="20">
        <v>6</v>
      </c>
      <c r="M7" s="21">
        <f t="shared" si="1"/>
        <v>10</v>
      </c>
      <c r="N7" s="20"/>
      <c r="O7" s="21"/>
      <c r="P7" s="20"/>
      <c r="Q7" s="21"/>
      <c r="R7" s="20"/>
      <c r="S7" s="21"/>
      <c r="T7" s="22"/>
      <c r="U7" s="21"/>
      <c r="V7" s="118"/>
      <c r="W7" s="117"/>
      <c r="Y7" s="8" t="str">
        <f t="shared" si="2"/>
        <v>DNS</v>
      </c>
      <c r="Z7" s="8">
        <f t="shared" si="3"/>
        <v>10</v>
      </c>
      <c r="AA7" s="8">
        <f t="shared" si="4"/>
        <v>15</v>
      </c>
      <c r="AB7" s="8">
        <f t="shared" si="5"/>
        <v>10</v>
      </c>
      <c r="AC7" s="8">
        <f t="shared" si="6"/>
        <v>0</v>
      </c>
      <c r="AD7" s="8">
        <f t="shared" si="7"/>
        <v>0</v>
      </c>
      <c r="AE7" s="8">
        <f t="shared" si="8"/>
        <v>0</v>
      </c>
      <c r="AF7" s="8">
        <f t="shared" si="9"/>
        <v>0</v>
      </c>
      <c r="AG7" s="8">
        <f t="shared" si="10"/>
        <v>0</v>
      </c>
    </row>
    <row r="8" spans="1:33" ht="15" customHeight="1" thickBot="1" x14ac:dyDescent="0.3">
      <c r="A8" s="60" t="s">
        <v>34</v>
      </c>
      <c r="B8" s="43" t="s">
        <v>90</v>
      </c>
      <c r="C8" s="43" t="s">
        <v>86</v>
      </c>
      <c r="D8" s="62">
        <v>2012</v>
      </c>
      <c r="E8" s="61">
        <f t="shared" si="0"/>
        <v>26</v>
      </c>
      <c r="F8" s="20"/>
      <c r="G8" s="41"/>
      <c r="H8" s="20">
        <v>8</v>
      </c>
      <c r="I8" s="58">
        <v>8</v>
      </c>
      <c r="J8" s="20">
        <v>6</v>
      </c>
      <c r="K8" s="21">
        <f>VLOOKUP(J8,$Y$83:$Z$98,2)</f>
        <v>10</v>
      </c>
      <c r="L8" s="20">
        <v>8</v>
      </c>
      <c r="M8" s="21">
        <f t="shared" si="1"/>
        <v>8</v>
      </c>
      <c r="N8" s="20"/>
      <c r="O8" s="21"/>
      <c r="P8" s="20"/>
      <c r="Q8" s="21"/>
      <c r="R8" s="20"/>
      <c r="S8" s="21"/>
      <c r="T8" s="22"/>
      <c r="U8" s="21"/>
      <c r="V8" s="118"/>
      <c r="W8" s="117"/>
      <c r="Y8" s="8">
        <f t="shared" si="2"/>
        <v>0</v>
      </c>
      <c r="Z8" s="8">
        <f t="shared" si="3"/>
        <v>8</v>
      </c>
      <c r="AA8" s="8">
        <f t="shared" si="4"/>
        <v>10</v>
      </c>
      <c r="AB8" s="8">
        <f t="shared" si="5"/>
        <v>8</v>
      </c>
      <c r="AC8" s="8">
        <f t="shared" si="6"/>
        <v>0</v>
      </c>
      <c r="AD8" s="8">
        <f t="shared" si="7"/>
        <v>0</v>
      </c>
      <c r="AE8" s="8">
        <f t="shared" si="8"/>
        <v>0</v>
      </c>
      <c r="AF8" s="8">
        <f t="shared" si="9"/>
        <v>0</v>
      </c>
      <c r="AG8" s="8">
        <f t="shared" si="10"/>
        <v>0</v>
      </c>
    </row>
    <row r="9" spans="1:33" ht="15" customHeight="1" thickBot="1" x14ac:dyDescent="0.3">
      <c r="A9" s="60" t="s">
        <v>35</v>
      </c>
      <c r="B9" s="43" t="s">
        <v>88</v>
      </c>
      <c r="C9" s="43" t="s">
        <v>86</v>
      </c>
      <c r="D9" s="62">
        <v>2012</v>
      </c>
      <c r="E9" s="61">
        <f t="shared" si="0"/>
        <v>23</v>
      </c>
      <c r="F9" s="20"/>
      <c r="G9" s="21"/>
      <c r="H9" s="20">
        <v>5</v>
      </c>
      <c r="I9" s="57">
        <f>VLOOKUP(H9,$Y$83:$Z$98,2)</f>
        <v>11</v>
      </c>
      <c r="J9" s="20">
        <v>4</v>
      </c>
      <c r="K9" s="21">
        <f>VLOOKUP(J9,$Y$83:$Z$98,2)</f>
        <v>12</v>
      </c>
      <c r="L9" s="20"/>
      <c r="M9" s="113" t="s">
        <v>116</v>
      </c>
      <c r="N9" s="20"/>
      <c r="O9" s="21"/>
      <c r="P9" s="20"/>
      <c r="Q9" s="21"/>
      <c r="R9" s="20"/>
      <c r="S9" s="21"/>
      <c r="T9" s="22"/>
      <c r="U9" s="21"/>
      <c r="V9" s="118"/>
      <c r="W9" s="117"/>
      <c r="Y9" s="8">
        <f t="shared" si="2"/>
        <v>0</v>
      </c>
      <c r="Z9" s="8">
        <f t="shared" si="3"/>
        <v>11</v>
      </c>
      <c r="AA9" s="8">
        <f t="shared" si="4"/>
        <v>12</v>
      </c>
      <c r="AB9" s="8" t="str">
        <f t="shared" si="5"/>
        <v>DSQ</v>
      </c>
      <c r="AC9" s="8">
        <f t="shared" si="6"/>
        <v>0</v>
      </c>
      <c r="AD9" s="8">
        <f t="shared" si="7"/>
        <v>0</v>
      </c>
      <c r="AE9" s="8">
        <f t="shared" si="8"/>
        <v>0</v>
      </c>
      <c r="AF9" s="8">
        <f t="shared" si="9"/>
        <v>0</v>
      </c>
      <c r="AG9" s="8">
        <f t="shared" si="10"/>
        <v>0</v>
      </c>
    </row>
    <row r="10" spans="1:33" ht="15" customHeight="1" thickBot="1" x14ac:dyDescent="0.3">
      <c r="A10" s="60" t="s">
        <v>36</v>
      </c>
      <c r="B10" s="42" t="s">
        <v>51</v>
      </c>
      <c r="C10" s="43" t="s">
        <v>43</v>
      </c>
      <c r="D10" s="62">
        <v>2012</v>
      </c>
      <c r="E10" s="61">
        <v>17</v>
      </c>
      <c r="F10" s="20">
        <v>5</v>
      </c>
      <c r="G10" s="21">
        <f>VLOOKUP(F10,$Y$83:$Z$98,2)</f>
        <v>11</v>
      </c>
      <c r="H10" s="20"/>
      <c r="I10" s="41"/>
      <c r="J10" s="20"/>
      <c r="K10" s="21"/>
      <c r="L10" s="20">
        <v>10</v>
      </c>
      <c r="M10" s="37">
        <f>VLOOKUP(L10,$Y$83:$Z$98,2)</f>
        <v>6</v>
      </c>
      <c r="N10" s="20"/>
      <c r="O10" s="21"/>
      <c r="P10" s="20"/>
      <c r="Q10" s="21"/>
      <c r="R10" s="20"/>
      <c r="S10" s="21"/>
      <c r="T10" s="22"/>
      <c r="U10" s="21"/>
      <c r="V10" s="118"/>
      <c r="W10" s="117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15" customHeight="1" thickBot="1" x14ac:dyDescent="0.3">
      <c r="A11" s="60" t="s">
        <v>37</v>
      </c>
      <c r="B11" s="43" t="s">
        <v>89</v>
      </c>
      <c r="C11" s="43" t="s">
        <v>86</v>
      </c>
      <c r="D11" s="62">
        <v>2012</v>
      </c>
      <c r="E11" s="61">
        <v>16</v>
      </c>
      <c r="F11" s="20"/>
      <c r="G11" s="21"/>
      <c r="H11" s="20">
        <v>7</v>
      </c>
      <c r="I11" s="21">
        <f>VLOOKUP(H11,$Y$83:$Z$98,2)</f>
        <v>9</v>
      </c>
      <c r="J11" s="20"/>
      <c r="K11" s="113" t="s">
        <v>116</v>
      </c>
      <c r="L11" s="20">
        <v>9</v>
      </c>
      <c r="M11" s="21">
        <f>VLOOKUP(L11,$Y$83:$Z$98,2)</f>
        <v>7</v>
      </c>
      <c r="N11" s="20"/>
      <c r="O11" s="21"/>
      <c r="P11" s="20"/>
      <c r="Q11" s="21"/>
      <c r="R11" s="20"/>
      <c r="S11" s="21"/>
      <c r="T11" s="22"/>
      <c r="U11" s="21"/>
      <c r="V11" s="118"/>
      <c r="W11" s="117"/>
      <c r="Y11" s="8">
        <f>G11</f>
        <v>0</v>
      </c>
      <c r="Z11" s="8">
        <f>+I11</f>
        <v>9</v>
      </c>
      <c r="AA11" s="8" t="str">
        <f>+K11</f>
        <v>DSQ</v>
      </c>
      <c r="AB11" s="8">
        <f>+M11</f>
        <v>7</v>
      </c>
      <c r="AC11" s="8">
        <f>+O11</f>
        <v>0</v>
      </c>
      <c r="AD11" s="8">
        <f>+Q11</f>
        <v>0</v>
      </c>
      <c r="AE11" s="8">
        <f>+S11</f>
        <v>0</v>
      </c>
      <c r="AF11" s="8">
        <f>+U11</f>
        <v>0</v>
      </c>
      <c r="AG11" s="8">
        <f>+W11</f>
        <v>0</v>
      </c>
    </row>
    <row r="12" spans="1:33" ht="15" customHeight="1" thickBot="1" x14ac:dyDescent="0.3">
      <c r="A12" s="17" t="s">
        <v>37</v>
      </c>
      <c r="B12" s="24" t="s">
        <v>91</v>
      </c>
      <c r="C12" s="24" t="s">
        <v>86</v>
      </c>
      <c r="D12" s="25">
        <v>2012</v>
      </c>
      <c r="E12" s="19">
        <f>IF(SUM(Y12:AG12)&gt;0,SUM(LARGE(Y12:AG12,1)+LARGE(Y12:AG12,2)+LARGE(Y12:AG12,3)+LARGE(Y12:AG12,4)+LARGE(Y12:AG12,5)+LARGE(Y12:AG12,6)+LARGE(Y12:AG12,7))," ")</f>
        <v>16</v>
      </c>
      <c r="F12" s="20"/>
      <c r="G12" s="41"/>
      <c r="H12" s="20">
        <v>9</v>
      </c>
      <c r="I12" s="21">
        <f>VLOOKUP(H12,$Y$83:$Z$98,2)</f>
        <v>7</v>
      </c>
      <c r="J12" s="20">
        <v>7</v>
      </c>
      <c r="K12" s="37">
        <f>VLOOKUP(J12,$Y$83:$Z$98,2)</f>
        <v>9</v>
      </c>
      <c r="L12" s="20"/>
      <c r="M12" s="21"/>
      <c r="N12" s="20"/>
      <c r="O12" s="21"/>
      <c r="P12" s="20"/>
      <c r="Q12" s="21"/>
      <c r="R12" s="20"/>
      <c r="S12" s="21"/>
      <c r="T12" s="22"/>
      <c r="U12" s="21"/>
      <c r="V12" s="118"/>
      <c r="W12" s="117"/>
      <c r="Y12" s="8">
        <f>G12</f>
        <v>0</v>
      </c>
      <c r="Z12" s="8">
        <f>+I12</f>
        <v>7</v>
      </c>
      <c r="AA12" s="8">
        <f>+K12</f>
        <v>9</v>
      </c>
      <c r="AB12" s="8">
        <f>+M12</f>
        <v>0</v>
      </c>
      <c r="AC12" s="8">
        <f>+O12</f>
        <v>0</v>
      </c>
      <c r="AD12" s="8">
        <f>+Q12</f>
        <v>0</v>
      </c>
      <c r="AE12" s="8">
        <f>+S12</f>
        <v>0</v>
      </c>
      <c r="AF12" s="8">
        <f>+U12</f>
        <v>0</v>
      </c>
      <c r="AG12" s="8">
        <f>+W12</f>
        <v>0</v>
      </c>
    </row>
    <row r="13" spans="1:33" ht="15" customHeight="1" thickBot="1" x14ac:dyDescent="0.3">
      <c r="A13" s="17" t="s">
        <v>37</v>
      </c>
      <c r="B13" s="24" t="s">
        <v>120</v>
      </c>
      <c r="C13" s="24" t="s">
        <v>49</v>
      </c>
      <c r="D13" s="25">
        <v>2012</v>
      </c>
      <c r="E13" s="19">
        <f>IF(SUM(Y13:AG13)&gt;0,SUM(LARGE(Y13:AG13,1)+LARGE(Y13:AG13,2)+LARGE(Y13:AG13,3)+LARGE(Y13:AG13,4)+LARGE(Y13:AG13,5)+LARGE(Y13:AG13,6)+LARGE(Y13:AG13,7))," ")</f>
        <v>16</v>
      </c>
      <c r="F13" s="20"/>
      <c r="G13" s="41"/>
      <c r="H13" s="20"/>
      <c r="I13" s="21"/>
      <c r="J13" s="20">
        <v>5</v>
      </c>
      <c r="K13" s="21">
        <f>VLOOKUP(J13,$Y$83:$Z$98,2)</f>
        <v>11</v>
      </c>
      <c r="L13" s="20">
        <v>11</v>
      </c>
      <c r="M13" s="21">
        <f>VLOOKUP(L13,$Y$83:$Z$98,2)</f>
        <v>5</v>
      </c>
      <c r="N13" s="20"/>
      <c r="O13" s="21"/>
      <c r="P13" s="20"/>
      <c r="Q13" s="21"/>
      <c r="R13" s="20"/>
      <c r="S13" s="21"/>
      <c r="T13" s="22"/>
      <c r="U13" s="21"/>
      <c r="V13" s="118"/>
      <c r="W13" s="117"/>
      <c r="Y13" s="8">
        <f>G13</f>
        <v>0</v>
      </c>
      <c r="Z13" s="8">
        <f>+I13</f>
        <v>0</v>
      </c>
      <c r="AA13" s="8">
        <f>+K13</f>
        <v>11</v>
      </c>
      <c r="AB13" s="8">
        <f>+M13</f>
        <v>5</v>
      </c>
      <c r="AC13" s="8">
        <f>+O13</f>
        <v>0</v>
      </c>
      <c r="AD13" s="8">
        <f>+Q13</f>
        <v>0</v>
      </c>
      <c r="AE13" s="8">
        <f>+S13</f>
        <v>0</v>
      </c>
      <c r="AF13" s="8">
        <f>+U13</f>
        <v>0</v>
      </c>
      <c r="AG13" s="8">
        <f>+W13</f>
        <v>0</v>
      </c>
    </row>
    <row r="14" spans="1:33" ht="15" customHeight="1" thickBot="1" x14ac:dyDescent="0.3">
      <c r="A14" s="17" t="s">
        <v>38</v>
      </c>
      <c r="B14" s="44" t="s">
        <v>78</v>
      </c>
      <c r="C14" s="33" t="s">
        <v>43</v>
      </c>
      <c r="D14" s="45">
        <v>2013</v>
      </c>
      <c r="E14" s="46">
        <v>4</v>
      </c>
      <c r="F14" s="47"/>
      <c r="G14" s="114" t="s">
        <v>81</v>
      </c>
      <c r="H14" s="47"/>
      <c r="I14" s="49"/>
      <c r="J14" s="47"/>
      <c r="K14" s="49"/>
      <c r="L14" s="47">
        <v>12</v>
      </c>
      <c r="M14" s="49">
        <v>4</v>
      </c>
      <c r="N14" s="20"/>
      <c r="O14" s="21"/>
      <c r="P14" s="20"/>
      <c r="Q14" s="21"/>
      <c r="R14" s="20"/>
      <c r="S14" s="21"/>
      <c r="T14" s="22"/>
      <c r="U14" s="21"/>
      <c r="V14" s="118"/>
      <c r="W14" s="117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12.75" customHeight="1" thickBot="1" x14ac:dyDescent="0.3">
      <c r="A15" s="17"/>
      <c r="B15" s="69" t="s">
        <v>155</v>
      </c>
      <c r="C15" s="69" t="s">
        <v>156</v>
      </c>
      <c r="D15" s="70">
        <v>2012</v>
      </c>
      <c r="E15" s="71">
        <f>IF(SUM(Y15:AG15)&gt;0,SUM(LARGE(Y15:AG15,1)+LARGE(Y15:AG15,2)+LARGE(Y15:AG15,3)+LARGE(Y15:AG15,4)+LARGE(Y15:AG15,5)+LARGE(Y15:AG15,6)+LARGE(Y15:AG15,7))," ")</f>
        <v>12</v>
      </c>
      <c r="F15" s="72"/>
      <c r="G15" s="73"/>
      <c r="H15" s="72"/>
      <c r="I15" s="73"/>
      <c r="J15" s="72"/>
      <c r="K15" s="73"/>
      <c r="L15" s="72">
        <v>4</v>
      </c>
      <c r="M15" s="73">
        <f>VLOOKUP(L15,$Y$83:$Z$98,2)</f>
        <v>12</v>
      </c>
      <c r="N15" s="20"/>
      <c r="O15" s="21"/>
      <c r="P15" s="20"/>
      <c r="Q15" s="21"/>
      <c r="R15" s="20"/>
      <c r="S15" s="21"/>
      <c r="T15" s="22"/>
      <c r="U15" s="21"/>
      <c r="V15" s="118"/>
      <c r="W15" s="117"/>
      <c r="Y15" s="8">
        <f>G15</f>
        <v>0</v>
      </c>
      <c r="Z15" s="8">
        <f>+I15</f>
        <v>0</v>
      </c>
      <c r="AA15" s="8">
        <f>+K15</f>
        <v>0</v>
      </c>
      <c r="AB15" s="8">
        <f>+M15</f>
        <v>12</v>
      </c>
      <c r="AC15" s="8">
        <f>+O15</f>
        <v>0</v>
      </c>
      <c r="AD15" s="8">
        <f>+Q15</f>
        <v>0</v>
      </c>
      <c r="AE15" s="8">
        <f>+S15</f>
        <v>0</v>
      </c>
      <c r="AF15" s="8">
        <f>+U15</f>
        <v>0</v>
      </c>
      <c r="AG15" s="8">
        <f>+W15</f>
        <v>0</v>
      </c>
    </row>
    <row r="16" spans="1:33" ht="12.75" customHeight="1" thickBot="1" x14ac:dyDescent="0.3">
      <c r="A16" s="17"/>
      <c r="B16" s="69" t="s">
        <v>52</v>
      </c>
      <c r="C16" s="69" t="s">
        <v>40</v>
      </c>
      <c r="D16" s="70">
        <v>2012</v>
      </c>
      <c r="E16" s="71">
        <f>IF(SUM(Y16:AG16)&gt;0,SUM(LARGE(Y16:AG16,1)+LARGE(Y16:AG16,2)+LARGE(Y16:AG16,3)+LARGE(Y16:AG16,4)+LARGE(Y16:AG16,5)+LARGE(Y16:AG16,6)+LARGE(Y16:AG16,7))," ")</f>
        <v>10</v>
      </c>
      <c r="F16" s="72">
        <v>6</v>
      </c>
      <c r="G16" s="73">
        <f>VLOOKUP(F16,$Y$83:$Z$98,2)</f>
        <v>10</v>
      </c>
      <c r="H16" s="72"/>
      <c r="I16" s="73"/>
      <c r="J16" s="72"/>
      <c r="K16" s="73"/>
      <c r="L16" s="72"/>
      <c r="M16" s="73"/>
      <c r="N16" s="20"/>
      <c r="O16" s="21"/>
      <c r="P16" s="20"/>
      <c r="Q16" s="21"/>
      <c r="R16" s="20"/>
      <c r="S16" s="21"/>
      <c r="T16" s="22"/>
      <c r="U16" s="21"/>
      <c r="V16" s="118"/>
      <c r="W16" s="117"/>
      <c r="Y16" s="8">
        <f>G16</f>
        <v>10</v>
      </c>
      <c r="Z16" s="8">
        <f>+I16</f>
        <v>0</v>
      </c>
      <c r="AA16" s="8">
        <f>+K16</f>
        <v>0</v>
      </c>
      <c r="AB16" s="8">
        <f>+M16</f>
        <v>0</v>
      </c>
      <c r="AC16" s="8">
        <f>+O16</f>
        <v>0</v>
      </c>
      <c r="AD16" s="8">
        <f>+Q16</f>
        <v>0</v>
      </c>
      <c r="AE16" s="8">
        <f>+S16</f>
        <v>0</v>
      </c>
      <c r="AF16" s="8">
        <f>+U16</f>
        <v>0</v>
      </c>
      <c r="AG16" s="8">
        <f>+W16</f>
        <v>0</v>
      </c>
    </row>
    <row r="17" spans="1:33" ht="12.75" customHeight="1" thickBot="1" x14ac:dyDescent="0.3">
      <c r="A17" s="17"/>
      <c r="B17" s="69" t="s">
        <v>157</v>
      </c>
      <c r="C17" s="69" t="s">
        <v>156</v>
      </c>
      <c r="D17" s="70">
        <v>2012</v>
      </c>
      <c r="E17" s="71">
        <f t="shared" ref="E17:E18" si="11">IF(SUM(Y17:AG17)&gt;0,SUM(LARGE(Y17:AG17,1)+LARGE(Y17:AG17,2)+LARGE(Y17:AG17,3)+LARGE(Y17:AG17,4)+LARGE(Y17:AG17,5)+LARGE(Y17:AG17,6)+LARGE(Y17:AG17,7))," ")</f>
        <v>9</v>
      </c>
      <c r="F17" s="72"/>
      <c r="G17" s="84"/>
      <c r="H17" s="72"/>
      <c r="I17" s="73"/>
      <c r="J17" s="72"/>
      <c r="K17" s="73"/>
      <c r="L17" s="72">
        <v>7</v>
      </c>
      <c r="M17" s="73">
        <f>VLOOKUP(L17,$Y$83:$Z$98,2)</f>
        <v>9</v>
      </c>
      <c r="N17" s="20"/>
      <c r="O17" s="21"/>
      <c r="P17" s="20"/>
      <c r="Q17" s="21"/>
      <c r="R17" s="20"/>
      <c r="S17" s="21"/>
      <c r="T17" s="22"/>
      <c r="U17" s="21"/>
      <c r="V17" s="118"/>
      <c r="W17" s="117"/>
      <c r="Y17" s="8">
        <f>G17</f>
        <v>0</v>
      </c>
      <c r="Z17" s="8">
        <f>+I17</f>
        <v>0</v>
      </c>
      <c r="AA17" s="8">
        <f>+K17</f>
        <v>0</v>
      </c>
      <c r="AB17" s="8">
        <f>+M17</f>
        <v>9</v>
      </c>
      <c r="AC17" s="8">
        <f>+O17</f>
        <v>0</v>
      </c>
      <c r="AD17" s="8">
        <f>+Q17</f>
        <v>0</v>
      </c>
      <c r="AE17" s="8">
        <f>+S17</f>
        <v>0</v>
      </c>
      <c r="AF17" s="8">
        <f>+U17</f>
        <v>0</v>
      </c>
      <c r="AG17" s="8">
        <f>+W17</f>
        <v>0</v>
      </c>
    </row>
    <row r="18" spans="1:33" ht="12.75" customHeight="1" thickBot="1" x14ac:dyDescent="0.3">
      <c r="A18" s="17"/>
      <c r="B18" s="69" t="s">
        <v>158</v>
      </c>
      <c r="C18" s="69"/>
      <c r="D18" s="70">
        <v>2012</v>
      </c>
      <c r="E18" s="71">
        <f t="shared" si="11"/>
        <v>3</v>
      </c>
      <c r="F18" s="72"/>
      <c r="G18" s="73"/>
      <c r="H18" s="72"/>
      <c r="I18" s="73"/>
      <c r="J18" s="72"/>
      <c r="K18" s="73"/>
      <c r="L18" s="72">
        <v>13</v>
      </c>
      <c r="M18" s="73">
        <f>VLOOKUP(L18,$Y$83:$Z$98,2)</f>
        <v>3</v>
      </c>
      <c r="N18" s="20"/>
      <c r="O18" s="21"/>
      <c r="P18" s="20"/>
      <c r="Q18" s="21"/>
      <c r="R18" s="20"/>
      <c r="S18" s="21"/>
      <c r="T18" s="22"/>
      <c r="U18" s="21"/>
      <c r="V18" s="118"/>
      <c r="W18" s="117"/>
      <c r="Y18" s="8">
        <f>G18</f>
        <v>0</v>
      </c>
      <c r="Z18" s="8">
        <f>+I18</f>
        <v>0</v>
      </c>
      <c r="AA18" s="8">
        <f>+K18</f>
        <v>0</v>
      </c>
      <c r="AB18" s="8">
        <f>+M18</f>
        <v>3</v>
      </c>
      <c r="AC18" s="8">
        <f>+O18</f>
        <v>0</v>
      </c>
      <c r="AD18" s="8">
        <f>+Q18</f>
        <v>0</v>
      </c>
      <c r="AE18" s="8">
        <f>+S18</f>
        <v>0</v>
      </c>
      <c r="AF18" s="8">
        <f>+U18</f>
        <v>0</v>
      </c>
      <c r="AG18" s="8">
        <f>+W18</f>
        <v>0</v>
      </c>
    </row>
    <row r="19" spans="1:33" ht="12.75" customHeight="1" thickBot="1" x14ac:dyDescent="0.3">
      <c r="A19" s="17"/>
      <c r="B19" s="69" t="s">
        <v>166</v>
      </c>
      <c r="C19" s="69"/>
      <c r="D19" s="70">
        <v>2013</v>
      </c>
      <c r="E19" s="71" t="str">
        <f t="shared" ref="E19" si="12">IF(SUM(Y19:AG19)&gt;0,SUM(LARGE(Y19:AG19,1)+LARGE(Y19:AG19,2)+LARGE(Y19:AG19,3)+LARGE(Y19:AG19,4)+LARGE(Y19:AG19,5)+LARGE(Y19:AG19,6)+LARGE(Y19:AG19,7))," ")</f>
        <v xml:space="preserve"> </v>
      </c>
      <c r="F19" s="72"/>
      <c r="G19" s="73"/>
      <c r="H19" s="72"/>
      <c r="I19" s="73"/>
      <c r="J19" s="72"/>
      <c r="K19" s="73"/>
      <c r="L19" s="72"/>
      <c r="M19" s="74" t="s">
        <v>116</v>
      </c>
      <c r="N19" s="20"/>
      <c r="O19" s="21"/>
      <c r="P19" s="20"/>
      <c r="Q19" s="21"/>
      <c r="R19" s="20"/>
      <c r="S19" s="21"/>
      <c r="T19" s="22"/>
      <c r="U19" s="21"/>
      <c r="V19" s="118"/>
      <c r="W19" s="117"/>
      <c r="Y19" s="8">
        <f>G19</f>
        <v>0</v>
      </c>
      <c r="Z19" s="8">
        <f>+I19</f>
        <v>0</v>
      </c>
      <c r="AA19" s="8">
        <f>+K19</f>
        <v>0</v>
      </c>
      <c r="AB19" s="8" t="str">
        <f>+M19</f>
        <v>DSQ</v>
      </c>
      <c r="AC19" s="8">
        <f>+O19</f>
        <v>0</v>
      </c>
      <c r="AD19" s="8">
        <f>+Q19</f>
        <v>0</v>
      </c>
      <c r="AE19" s="8">
        <f>+S19</f>
        <v>0</v>
      </c>
      <c r="AF19" s="8">
        <f>+U19</f>
        <v>0</v>
      </c>
      <c r="AG19" s="8">
        <f>+W19</f>
        <v>0</v>
      </c>
    </row>
    <row r="20" spans="1:33" s="10" customFormat="1" ht="4.8" customHeight="1" thickBo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V20" s="119"/>
      <c r="W20" s="119"/>
    </row>
    <row r="21" spans="1:33" ht="118.5" customHeight="1" thickBot="1" x14ac:dyDescent="0.3">
      <c r="A21" s="168" t="s">
        <v>170</v>
      </c>
      <c r="B21" s="169"/>
      <c r="C21" s="169"/>
      <c r="D21" s="169"/>
      <c r="E21" s="170"/>
      <c r="F21" s="154" t="s">
        <v>21</v>
      </c>
      <c r="G21" s="155"/>
      <c r="H21" s="162" t="s">
        <v>8</v>
      </c>
      <c r="I21" s="163"/>
      <c r="J21" s="164" t="s">
        <v>7</v>
      </c>
      <c r="K21" s="165"/>
      <c r="L21" s="166" t="s">
        <v>10</v>
      </c>
      <c r="M21" s="167"/>
      <c r="N21" s="154" t="s">
        <v>11</v>
      </c>
      <c r="O21" s="155"/>
      <c r="P21" s="154" t="s">
        <v>12</v>
      </c>
      <c r="Q21" s="155"/>
      <c r="R21" s="154" t="s">
        <v>13</v>
      </c>
      <c r="S21" s="155"/>
      <c r="T21" s="154" t="s">
        <v>14</v>
      </c>
      <c r="U21" s="155"/>
      <c r="V21" s="171"/>
      <c r="W21" s="172"/>
    </row>
    <row r="22" spans="1:33" s="11" customFormat="1" ht="49.8" customHeight="1" thickBot="1" x14ac:dyDescent="0.25">
      <c r="A22" s="4" t="s">
        <v>0</v>
      </c>
      <c r="B22" s="2" t="s">
        <v>1</v>
      </c>
      <c r="C22" s="31" t="s">
        <v>6</v>
      </c>
      <c r="D22" s="3" t="s">
        <v>2</v>
      </c>
      <c r="E22" s="4" t="s">
        <v>3</v>
      </c>
      <c r="F22" s="4" t="s">
        <v>4</v>
      </c>
      <c r="G22" s="4" t="s">
        <v>5</v>
      </c>
      <c r="H22" s="4" t="s">
        <v>4</v>
      </c>
      <c r="I22" s="4" t="s">
        <v>5</v>
      </c>
      <c r="J22" s="4" t="s">
        <v>4</v>
      </c>
      <c r="K22" s="4" t="s">
        <v>5</v>
      </c>
      <c r="L22" s="4" t="s">
        <v>4</v>
      </c>
      <c r="M22" s="4" t="s">
        <v>5</v>
      </c>
      <c r="N22" s="4" t="s">
        <v>4</v>
      </c>
      <c r="O22" s="4" t="s">
        <v>5</v>
      </c>
      <c r="P22" s="4" t="s">
        <v>4</v>
      </c>
      <c r="Q22" s="4" t="s">
        <v>5</v>
      </c>
      <c r="R22" s="4" t="s">
        <v>4</v>
      </c>
      <c r="S22" s="4" t="s">
        <v>5</v>
      </c>
      <c r="T22" s="5" t="s">
        <v>4</v>
      </c>
      <c r="U22" s="4" t="s">
        <v>5</v>
      </c>
      <c r="V22" s="115"/>
      <c r="W22" s="115"/>
    </row>
    <row r="23" spans="1:33" ht="15" customHeight="1" thickBot="1" x14ac:dyDescent="0.3">
      <c r="A23" s="27" t="s">
        <v>29</v>
      </c>
      <c r="B23" s="39" t="s">
        <v>92</v>
      </c>
      <c r="C23" s="28" t="s">
        <v>40</v>
      </c>
      <c r="D23" s="29">
        <v>2012</v>
      </c>
      <c r="E23" s="30">
        <f>IF(SUM(Y23:AG23)&gt;0,SUM(LARGE(Y23:AG23,1)+LARGE(Y23:AG23,2)+LARGE(Y23:AG23,3)+LARGE(Y23:AG23,4)+LARGE(Y23:AG23,5)+LARGE(Y23:AG23,6)+LARGE(Y23:AG23,7))," ")</f>
        <v>75</v>
      </c>
      <c r="F23" s="20">
        <v>1</v>
      </c>
      <c r="G23" s="41"/>
      <c r="H23" s="20">
        <v>1</v>
      </c>
      <c r="I23" s="21">
        <f t="shared" ref="I23:I30" si="13">VLOOKUP(H23,$Y$83:$Z$98,2)</f>
        <v>25</v>
      </c>
      <c r="J23" s="20">
        <v>1</v>
      </c>
      <c r="K23" s="21">
        <f t="shared" ref="K23:K29" si="14">VLOOKUP(J23,$Y$83:$Z$98,2)</f>
        <v>25</v>
      </c>
      <c r="L23" s="20">
        <v>1</v>
      </c>
      <c r="M23" s="21">
        <f>VLOOKUP(L23,$Y$83:$Z$98,2)</f>
        <v>25</v>
      </c>
      <c r="N23" s="20"/>
      <c r="O23" s="21"/>
      <c r="P23" s="20"/>
      <c r="Q23" s="21"/>
      <c r="R23" s="20"/>
      <c r="S23" s="21"/>
      <c r="T23" s="22"/>
      <c r="U23" s="21"/>
      <c r="V23" s="116"/>
      <c r="W23" s="117"/>
      <c r="Y23" s="8">
        <f>G23</f>
        <v>0</v>
      </c>
      <c r="Z23" s="8">
        <f>+I23</f>
        <v>25</v>
      </c>
      <c r="AA23" s="8">
        <f>+K23</f>
        <v>25</v>
      </c>
      <c r="AB23" s="8">
        <f>+M23</f>
        <v>25</v>
      </c>
      <c r="AC23" s="8">
        <f>+O23</f>
        <v>0</v>
      </c>
      <c r="AD23" s="8">
        <f>+Q23</f>
        <v>0</v>
      </c>
      <c r="AE23" s="8">
        <f>+S23</f>
        <v>0</v>
      </c>
      <c r="AF23" s="8">
        <f>+U23</f>
        <v>0</v>
      </c>
      <c r="AG23" s="8">
        <f>+W23</f>
        <v>0</v>
      </c>
    </row>
    <row r="24" spans="1:33" ht="15" customHeight="1" thickBot="1" x14ac:dyDescent="0.3">
      <c r="A24" s="27" t="s">
        <v>30</v>
      </c>
      <c r="B24" s="39" t="s">
        <v>53</v>
      </c>
      <c r="C24" s="28" t="s">
        <v>43</v>
      </c>
      <c r="D24" s="29">
        <v>2012</v>
      </c>
      <c r="E24" s="30">
        <f>IF(SUM(Y24:AG24)&gt;0,SUM(LARGE(Y24:AG24,1)+LARGE(Y24:AG24,2)+LARGE(Y24:AG24,3)+LARGE(Y24:AG24,4)+LARGE(Y24:AG24,5)+LARGE(Y24:AG24,6)+LARGE(Y24:AG24,7))," ")</f>
        <v>60</v>
      </c>
      <c r="F24" s="20">
        <v>2</v>
      </c>
      <c r="G24" s="21">
        <f>VLOOKUP(F24,$Y$83:$Z$98,2)</f>
        <v>20</v>
      </c>
      <c r="H24" s="20">
        <v>2</v>
      </c>
      <c r="I24" s="21">
        <f t="shared" si="13"/>
        <v>20</v>
      </c>
      <c r="J24" s="20">
        <v>2</v>
      </c>
      <c r="K24" s="21">
        <f t="shared" si="14"/>
        <v>20</v>
      </c>
      <c r="L24" s="20">
        <v>4</v>
      </c>
      <c r="M24" s="41"/>
      <c r="N24" s="20"/>
      <c r="O24" s="21"/>
      <c r="P24" s="20"/>
      <c r="Q24" s="21"/>
      <c r="R24" s="20"/>
      <c r="S24" s="21"/>
      <c r="T24" s="22"/>
      <c r="U24" s="21"/>
      <c r="V24" s="116"/>
      <c r="W24" s="117"/>
      <c r="Y24" s="8">
        <f t="shared" ref="Y24:Y41" si="15">G24</f>
        <v>20</v>
      </c>
      <c r="Z24" s="8">
        <f t="shared" ref="Z24:Z41" si="16">+I24</f>
        <v>20</v>
      </c>
      <c r="AA24" s="8">
        <f t="shared" ref="AA24:AA41" si="17">+K24</f>
        <v>20</v>
      </c>
      <c r="AB24" s="8">
        <f t="shared" ref="AB24:AB41" si="18">+M24</f>
        <v>0</v>
      </c>
      <c r="AC24" s="8">
        <f t="shared" ref="AC24:AC41" si="19">+O24</f>
        <v>0</v>
      </c>
      <c r="AD24" s="8">
        <f t="shared" ref="AD24:AD41" si="20">+Q24</f>
        <v>0</v>
      </c>
      <c r="AE24" s="8">
        <f t="shared" ref="AE24:AE41" si="21">+S24</f>
        <v>0</v>
      </c>
      <c r="AF24" s="8">
        <f t="shared" ref="AF24:AF41" si="22">+U24</f>
        <v>0</v>
      </c>
      <c r="AG24" s="8">
        <f>+W24</f>
        <v>0</v>
      </c>
    </row>
    <row r="25" spans="1:33" ht="15" customHeight="1" thickBot="1" x14ac:dyDescent="0.3">
      <c r="A25" s="27" t="s">
        <v>31</v>
      </c>
      <c r="B25" s="39" t="s">
        <v>55</v>
      </c>
      <c r="C25" s="28" t="s">
        <v>43</v>
      </c>
      <c r="D25" s="29">
        <v>2012</v>
      </c>
      <c r="E25" s="30">
        <f>IF(SUM(Y25:AG25)&gt;0,SUM(LARGE(Y25:AG25,1)+LARGE(Y25:AG25,2)+LARGE(Y25:AG25,3)+LARGE(Y25:AG25,4)+LARGE(Y25:AG25,5)+LARGE(Y25:AG25,6)+LARGE(Y25:AG25,7))," ")</f>
        <v>34</v>
      </c>
      <c r="F25" s="20">
        <v>4</v>
      </c>
      <c r="G25" s="21">
        <f>VLOOKUP(F25,$Y$83:$Z$98,2)</f>
        <v>12</v>
      </c>
      <c r="H25" s="20">
        <v>5</v>
      </c>
      <c r="I25" s="21">
        <f t="shared" si="13"/>
        <v>11</v>
      </c>
      <c r="J25" s="20">
        <v>5</v>
      </c>
      <c r="K25" s="21">
        <f t="shared" si="14"/>
        <v>11</v>
      </c>
      <c r="L25" s="20">
        <v>11</v>
      </c>
      <c r="M25" s="41"/>
      <c r="N25" s="20"/>
      <c r="O25" s="21"/>
      <c r="P25" s="20"/>
      <c r="Q25" s="21"/>
      <c r="R25" s="20"/>
      <c r="S25" s="21"/>
      <c r="T25" s="22"/>
      <c r="U25" s="21"/>
      <c r="V25" s="116"/>
      <c r="W25" s="117"/>
      <c r="Y25" s="8">
        <f t="shared" si="15"/>
        <v>12</v>
      </c>
      <c r="Z25" s="8">
        <f t="shared" si="16"/>
        <v>11</v>
      </c>
      <c r="AA25" s="8">
        <f t="shared" si="17"/>
        <v>11</v>
      </c>
      <c r="AB25" s="8">
        <f t="shared" si="18"/>
        <v>0</v>
      </c>
      <c r="AC25" s="8">
        <f t="shared" si="19"/>
        <v>0</v>
      </c>
      <c r="AD25" s="8">
        <f t="shared" si="20"/>
        <v>0</v>
      </c>
      <c r="AE25" s="8">
        <f t="shared" si="21"/>
        <v>0</v>
      </c>
      <c r="AF25" s="8">
        <f t="shared" si="22"/>
        <v>0</v>
      </c>
      <c r="AG25" s="8">
        <f>+W25</f>
        <v>0</v>
      </c>
    </row>
    <row r="26" spans="1:33" ht="15" customHeight="1" thickBot="1" x14ac:dyDescent="0.3">
      <c r="A26" s="27" t="s">
        <v>31</v>
      </c>
      <c r="B26" s="39" t="s">
        <v>94</v>
      </c>
      <c r="C26" s="28" t="s">
        <v>86</v>
      </c>
      <c r="D26" s="29">
        <v>2012</v>
      </c>
      <c r="E26" s="30">
        <v>34</v>
      </c>
      <c r="F26" s="20"/>
      <c r="G26" s="41"/>
      <c r="H26" s="20">
        <v>4</v>
      </c>
      <c r="I26" s="21">
        <f t="shared" si="13"/>
        <v>12</v>
      </c>
      <c r="J26" s="20">
        <v>4</v>
      </c>
      <c r="K26" s="21">
        <f t="shared" si="14"/>
        <v>12</v>
      </c>
      <c r="L26" s="20">
        <v>6</v>
      </c>
      <c r="M26" s="58">
        <v>10</v>
      </c>
      <c r="N26" s="20"/>
      <c r="O26" s="21"/>
      <c r="P26" s="20"/>
      <c r="Q26" s="21"/>
      <c r="R26" s="20"/>
      <c r="S26" s="21"/>
      <c r="T26" s="22"/>
      <c r="U26" s="21"/>
      <c r="V26" s="116"/>
      <c r="W26" s="117"/>
      <c r="Y26" s="8">
        <f t="shared" si="15"/>
        <v>0</v>
      </c>
      <c r="Z26" s="8">
        <f t="shared" si="16"/>
        <v>12</v>
      </c>
      <c r="AA26" s="8">
        <f t="shared" si="17"/>
        <v>12</v>
      </c>
      <c r="AB26" s="8">
        <f t="shared" si="18"/>
        <v>10</v>
      </c>
      <c r="AC26" s="8">
        <f t="shared" si="19"/>
        <v>0</v>
      </c>
      <c r="AD26" s="8">
        <f t="shared" si="20"/>
        <v>0</v>
      </c>
      <c r="AE26" s="8">
        <f t="shared" si="21"/>
        <v>0</v>
      </c>
      <c r="AF26" s="8">
        <f t="shared" si="22"/>
        <v>0</v>
      </c>
      <c r="AG26" s="8">
        <f>+W26</f>
        <v>0</v>
      </c>
    </row>
    <row r="27" spans="1:33" ht="15" customHeight="1" thickBot="1" x14ac:dyDescent="0.3">
      <c r="A27" s="27" t="s">
        <v>33</v>
      </c>
      <c r="B27" s="28" t="s">
        <v>93</v>
      </c>
      <c r="C27" s="28"/>
      <c r="D27" s="29">
        <v>2012</v>
      </c>
      <c r="E27" s="30">
        <f>IF(SUM(Y27:AG27)&gt;0,SUM(LARGE(Y27:AG27,1)+LARGE(Y27:AG27,2)+LARGE(Y27:AG27,3)+LARGE(Y27:AG27,4)+LARGE(Y27:AG27,5)+LARGE(Y27:AG27,6)+LARGE(Y27:AG27,7))," ")</f>
        <v>30</v>
      </c>
      <c r="F27" s="20"/>
      <c r="G27" s="41"/>
      <c r="H27" s="20">
        <v>3</v>
      </c>
      <c r="I27" s="21">
        <f t="shared" si="13"/>
        <v>15</v>
      </c>
      <c r="J27" s="20">
        <v>3</v>
      </c>
      <c r="K27" s="21">
        <f t="shared" si="14"/>
        <v>15</v>
      </c>
      <c r="L27" s="20"/>
      <c r="M27" s="21"/>
      <c r="N27" s="20"/>
      <c r="O27" s="21"/>
      <c r="P27" s="20"/>
      <c r="Q27" s="21"/>
      <c r="R27" s="20"/>
      <c r="S27" s="21"/>
      <c r="T27" s="22"/>
      <c r="U27" s="21"/>
      <c r="V27" s="116"/>
      <c r="W27" s="117"/>
      <c r="Y27" s="8">
        <f t="shared" si="15"/>
        <v>0</v>
      </c>
      <c r="Z27" s="8">
        <f t="shared" si="16"/>
        <v>15</v>
      </c>
      <c r="AA27" s="8">
        <f t="shared" si="17"/>
        <v>15</v>
      </c>
      <c r="AB27" s="8">
        <f t="shared" si="18"/>
        <v>0</v>
      </c>
      <c r="AC27" s="8">
        <f t="shared" si="19"/>
        <v>0</v>
      </c>
      <c r="AD27" s="8">
        <f t="shared" si="20"/>
        <v>0</v>
      </c>
      <c r="AE27" s="8">
        <f t="shared" si="21"/>
        <v>0</v>
      </c>
      <c r="AF27" s="8">
        <f t="shared" si="22"/>
        <v>0</v>
      </c>
      <c r="AG27" s="8">
        <f>+W27</f>
        <v>0</v>
      </c>
    </row>
    <row r="28" spans="1:33" ht="15" customHeight="1" thickBot="1" x14ac:dyDescent="0.3">
      <c r="A28" s="27" t="s">
        <v>34</v>
      </c>
      <c r="B28" s="75" t="s">
        <v>57</v>
      </c>
      <c r="C28" s="28" t="s">
        <v>43</v>
      </c>
      <c r="D28" s="29">
        <v>2013</v>
      </c>
      <c r="E28" s="30">
        <v>29</v>
      </c>
      <c r="F28" s="20">
        <v>6</v>
      </c>
      <c r="G28" s="57">
        <f>VLOOKUP(F28,$Y$83:$Z$98,2)</f>
        <v>10</v>
      </c>
      <c r="H28" s="20">
        <v>6</v>
      </c>
      <c r="I28" s="21">
        <f t="shared" si="13"/>
        <v>10</v>
      </c>
      <c r="J28" s="20">
        <v>7</v>
      </c>
      <c r="K28" s="21">
        <f t="shared" si="14"/>
        <v>9</v>
      </c>
      <c r="L28" s="20">
        <v>12</v>
      </c>
      <c r="M28" s="41"/>
      <c r="N28" s="20"/>
      <c r="O28" s="21"/>
      <c r="P28" s="20"/>
      <c r="Q28" s="21"/>
      <c r="R28" s="20"/>
      <c r="S28" s="21"/>
      <c r="T28" s="22"/>
      <c r="U28" s="21"/>
      <c r="V28" s="116"/>
      <c r="W28" s="117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15" customHeight="1" thickBot="1" x14ac:dyDescent="0.3">
      <c r="A29" s="27" t="s">
        <v>35</v>
      </c>
      <c r="B29" s="75" t="s">
        <v>58</v>
      </c>
      <c r="C29" s="28" t="s">
        <v>43</v>
      </c>
      <c r="D29" s="29">
        <v>2013</v>
      </c>
      <c r="E29" s="30">
        <v>28</v>
      </c>
      <c r="F29" s="20">
        <v>7</v>
      </c>
      <c r="G29" s="58">
        <v>9</v>
      </c>
      <c r="H29" s="20">
        <v>7</v>
      </c>
      <c r="I29" s="21">
        <f t="shared" si="13"/>
        <v>9</v>
      </c>
      <c r="J29" s="20">
        <v>6</v>
      </c>
      <c r="K29" s="21">
        <f t="shared" si="14"/>
        <v>10</v>
      </c>
      <c r="L29" s="20"/>
      <c r="M29" s="92"/>
      <c r="N29" s="20"/>
      <c r="O29" s="21"/>
      <c r="P29" s="20"/>
      <c r="Q29" s="21"/>
      <c r="R29" s="20"/>
      <c r="S29" s="21"/>
      <c r="T29" s="22"/>
      <c r="U29" s="21"/>
      <c r="V29" s="116"/>
      <c r="W29" s="117"/>
      <c r="Y29" s="8"/>
      <c r="Z29" s="8"/>
      <c r="AA29" s="8"/>
      <c r="AB29" s="8"/>
      <c r="AC29" s="8"/>
      <c r="AD29" s="8"/>
      <c r="AE29" s="8"/>
      <c r="AF29" s="8"/>
      <c r="AG29" s="8"/>
    </row>
    <row r="30" spans="1:33" ht="15" customHeight="1" thickBot="1" x14ac:dyDescent="0.3">
      <c r="A30" s="27" t="s">
        <v>36</v>
      </c>
      <c r="B30" s="75" t="s">
        <v>95</v>
      </c>
      <c r="C30" s="28" t="s">
        <v>86</v>
      </c>
      <c r="D30" s="29">
        <v>2013</v>
      </c>
      <c r="E30" s="30">
        <v>17</v>
      </c>
      <c r="F30" s="20"/>
      <c r="G30" s="21"/>
      <c r="H30" s="20">
        <v>8</v>
      </c>
      <c r="I30" s="21">
        <f t="shared" si="13"/>
        <v>8</v>
      </c>
      <c r="J30" s="20"/>
      <c r="K30" s="113" t="s">
        <v>116</v>
      </c>
      <c r="L30" s="20">
        <v>7</v>
      </c>
      <c r="M30" s="21">
        <f>VLOOKUP(L30,$Y$83:$Z$98,2)</f>
        <v>9</v>
      </c>
      <c r="N30" s="20"/>
      <c r="O30" s="21"/>
      <c r="P30" s="20"/>
      <c r="Q30" s="21"/>
      <c r="R30" s="20"/>
      <c r="S30" s="21"/>
      <c r="T30" s="22"/>
      <c r="U30" s="21"/>
      <c r="V30" s="116"/>
      <c r="W30" s="117"/>
      <c r="Y30" s="8">
        <f t="shared" si="15"/>
        <v>0</v>
      </c>
      <c r="Z30" s="8">
        <f t="shared" si="16"/>
        <v>8</v>
      </c>
      <c r="AA30" s="8" t="str">
        <f t="shared" si="17"/>
        <v>DSQ</v>
      </c>
      <c r="AB30" s="8">
        <f t="shared" si="18"/>
        <v>9</v>
      </c>
      <c r="AC30" s="8">
        <f t="shared" si="19"/>
        <v>0</v>
      </c>
      <c r="AD30" s="8">
        <f t="shared" si="20"/>
        <v>0</v>
      </c>
      <c r="AE30" s="8">
        <f t="shared" si="21"/>
        <v>0</v>
      </c>
      <c r="AF30" s="8">
        <f t="shared" si="22"/>
        <v>0</v>
      </c>
      <c r="AG30" s="8">
        <f>+W30</f>
        <v>0</v>
      </c>
    </row>
    <row r="31" spans="1:33" ht="15" customHeight="1" thickBot="1" x14ac:dyDescent="0.3">
      <c r="A31" s="27" t="s">
        <v>37</v>
      </c>
      <c r="B31" s="85" t="s">
        <v>79</v>
      </c>
      <c r="C31" s="86" t="s">
        <v>82</v>
      </c>
      <c r="D31" s="87">
        <v>2012</v>
      </c>
      <c r="E31" s="88">
        <v>15</v>
      </c>
      <c r="F31" s="47"/>
      <c r="G31" s="114" t="s">
        <v>81</v>
      </c>
      <c r="H31" s="47"/>
      <c r="I31" s="112"/>
      <c r="J31" s="47"/>
      <c r="K31" s="49"/>
      <c r="L31" s="47">
        <v>3</v>
      </c>
      <c r="M31" s="49">
        <v>15</v>
      </c>
      <c r="N31" s="20"/>
      <c r="O31" s="21"/>
      <c r="P31" s="20"/>
      <c r="Q31" s="21"/>
      <c r="R31" s="20"/>
      <c r="S31" s="21"/>
      <c r="T31" s="22"/>
      <c r="U31" s="21"/>
      <c r="V31" s="116"/>
      <c r="W31" s="117"/>
      <c r="Y31" s="8"/>
      <c r="Z31" s="8"/>
      <c r="AA31" s="8"/>
      <c r="AB31" s="8"/>
      <c r="AC31" s="8"/>
      <c r="AD31" s="8"/>
      <c r="AE31" s="8"/>
      <c r="AF31" s="8"/>
      <c r="AG31" s="8"/>
    </row>
    <row r="32" spans="1:33" ht="15" customHeight="1" thickBot="1" x14ac:dyDescent="0.3">
      <c r="A32" s="27" t="s">
        <v>38</v>
      </c>
      <c r="B32" s="85" t="s">
        <v>96</v>
      </c>
      <c r="C32" s="86" t="s">
        <v>40</v>
      </c>
      <c r="D32" s="87">
        <v>2013</v>
      </c>
      <c r="E32" s="88">
        <v>8</v>
      </c>
      <c r="F32" s="47"/>
      <c r="G32" s="49"/>
      <c r="H32" s="47"/>
      <c r="I32" s="113" t="s">
        <v>116</v>
      </c>
      <c r="J32" s="47">
        <v>8</v>
      </c>
      <c r="K32" s="49">
        <v>8</v>
      </c>
      <c r="L32" s="47"/>
      <c r="M32" s="49"/>
      <c r="N32" s="20"/>
      <c r="O32" s="21"/>
      <c r="P32" s="20"/>
      <c r="Q32" s="21"/>
      <c r="R32" s="20"/>
      <c r="S32" s="21"/>
      <c r="T32" s="22"/>
      <c r="U32" s="21"/>
      <c r="V32" s="116"/>
      <c r="W32" s="117"/>
      <c r="Y32" s="8"/>
      <c r="Z32" s="8"/>
      <c r="AA32" s="8"/>
      <c r="AB32" s="8"/>
      <c r="AC32" s="8"/>
      <c r="AD32" s="8"/>
      <c r="AE32" s="8"/>
      <c r="AF32" s="8"/>
      <c r="AG32" s="8"/>
    </row>
    <row r="33" spans="1:33" ht="12.75" customHeight="1" thickBot="1" x14ac:dyDescent="0.3">
      <c r="A33" s="27"/>
      <c r="B33" s="78" t="s">
        <v>159</v>
      </c>
      <c r="C33" s="90" t="s">
        <v>156</v>
      </c>
      <c r="D33" s="79">
        <v>2012</v>
      </c>
      <c r="E33" s="80">
        <f t="shared" ref="E33:E40" si="23">IF(SUM(Y33:AG33)&gt;0,SUM(LARGE(Y33:AG33,1)+LARGE(Y33:AG33,2)+LARGE(Y33:AG33,3)+LARGE(Y33:AG33,4)+LARGE(Y33:AG33,5)+LARGE(Y33:AG33,6)+LARGE(Y33:AG33,7))," ")</f>
        <v>20</v>
      </c>
      <c r="F33" s="72"/>
      <c r="G33" s="73"/>
      <c r="H33" s="72"/>
      <c r="I33" s="73"/>
      <c r="J33" s="72"/>
      <c r="K33" s="73"/>
      <c r="L33" s="72">
        <v>2</v>
      </c>
      <c r="M33" s="73">
        <f>VLOOKUP(L33,$Y$83:$Z$98,2)</f>
        <v>20</v>
      </c>
      <c r="N33" s="20"/>
      <c r="O33" s="21"/>
      <c r="P33" s="20"/>
      <c r="Q33" s="21"/>
      <c r="R33" s="20"/>
      <c r="S33" s="21"/>
      <c r="T33" s="22"/>
      <c r="U33" s="21"/>
      <c r="V33" s="116"/>
      <c r="W33" s="117"/>
      <c r="Y33" s="8">
        <f t="shared" si="15"/>
        <v>0</v>
      </c>
      <c r="Z33" s="8">
        <f t="shared" si="16"/>
        <v>0</v>
      </c>
      <c r="AA33" s="8">
        <f t="shared" si="17"/>
        <v>0</v>
      </c>
      <c r="AB33" s="8">
        <f t="shared" si="18"/>
        <v>20</v>
      </c>
      <c r="AC33" s="8">
        <f t="shared" si="19"/>
        <v>0</v>
      </c>
      <c r="AD33" s="8">
        <f t="shared" si="20"/>
        <v>0</v>
      </c>
      <c r="AE33" s="8">
        <f t="shared" si="21"/>
        <v>0</v>
      </c>
      <c r="AF33" s="8">
        <f t="shared" si="22"/>
        <v>0</v>
      </c>
      <c r="AG33" s="8">
        <f t="shared" ref="AG33:AG41" si="24">+W33</f>
        <v>0</v>
      </c>
    </row>
    <row r="34" spans="1:33" ht="12.75" customHeight="1" thickBot="1" x14ac:dyDescent="0.3">
      <c r="A34" s="27"/>
      <c r="B34" s="78" t="s">
        <v>54</v>
      </c>
      <c r="C34" s="78" t="s">
        <v>49</v>
      </c>
      <c r="D34" s="79">
        <v>2012</v>
      </c>
      <c r="E34" s="80">
        <f t="shared" si="23"/>
        <v>15</v>
      </c>
      <c r="F34" s="72">
        <v>3</v>
      </c>
      <c r="G34" s="73">
        <f>VLOOKUP(F34,$Y$83:$Z$98,2)</f>
        <v>15</v>
      </c>
      <c r="H34" s="72"/>
      <c r="I34" s="73"/>
      <c r="J34" s="72"/>
      <c r="K34" s="73"/>
      <c r="L34" s="72"/>
      <c r="M34" s="73"/>
      <c r="N34" s="20"/>
      <c r="O34" s="21"/>
      <c r="P34" s="20"/>
      <c r="Q34" s="21"/>
      <c r="R34" s="20"/>
      <c r="S34" s="21"/>
      <c r="T34" s="22"/>
      <c r="U34" s="21"/>
      <c r="V34" s="116"/>
      <c r="W34" s="117"/>
      <c r="Y34" s="8">
        <f t="shared" si="15"/>
        <v>15</v>
      </c>
      <c r="Z34" s="8">
        <f t="shared" si="16"/>
        <v>0</v>
      </c>
      <c r="AA34" s="8">
        <f t="shared" si="17"/>
        <v>0</v>
      </c>
      <c r="AB34" s="8">
        <f t="shared" si="18"/>
        <v>0</v>
      </c>
      <c r="AC34" s="8">
        <f t="shared" si="19"/>
        <v>0</v>
      </c>
      <c r="AD34" s="8">
        <f t="shared" si="20"/>
        <v>0</v>
      </c>
      <c r="AE34" s="8">
        <f t="shared" si="21"/>
        <v>0</v>
      </c>
      <c r="AF34" s="8">
        <f t="shared" si="22"/>
        <v>0</v>
      </c>
      <c r="AG34" s="8">
        <f t="shared" si="24"/>
        <v>0</v>
      </c>
    </row>
    <row r="35" spans="1:33" ht="12.75" customHeight="1" thickBot="1" x14ac:dyDescent="0.3">
      <c r="A35" s="27"/>
      <c r="B35" s="78" t="s">
        <v>56</v>
      </c>
      <c r="C35" s="78" t="s">
        <v>40</v>
      </c>
      <c r="D35" s="79">
        <v>2012</v>
      </c>
      <c r="E35" s="80">
        <f t="shared" si="23"/>
        <v>11</v>
      </c>
      <c r="F35" s="72">
        <v>5</v>
      </c>
      <c r="G35" s="73">
        <f>VLOOKUP(F35,$Y$83:$Z$98,2)</f>
        <v>11</v>
      </c>
      <c r="H35" s="72"/>
      <c r="I35" s="73"/>
      <c r="J35" s="72"/>
      <c r="K35" s="91"/>
      <c r="L35" s="72"/>
      <c r="M35" s="73"/>
      <c r="N35" s="20"/>
      <c r="O35" s="21"/>
      <c r="P35" s="20"/>
      <c r="Q35" s="21"/>
      <c r="R35" s="20"/>
      <c r="S35" s="21"/>
      <c r="T35" s="22"/>
      <c r="U35" s="21"/>
      <c r="V35" s="116"/>
      <c r="W35" s="117"/>
      <c r="Y35" s="8">
        <f t="shared" si="15"/>
        <v>11</v>
      </c>
      <c r="Z35" s="8">
        <f t="shared" si="16"/>
        <v>0</v>
      </c>
      <c r="AA35" s="8">
        <f t="shared" si="17"/>
        <v>0</v>
      </c>
      <c r="AB35" s="8">
        <f t="shared" si="18"/>
        <v>0</v>
      </c>
      <c r="AC35" s="8">
        <f t="shared" si="19"/>
        <v>0</v>
      </c>
      <c r="AD35" s="8">
        <f t="shared" si="20"/>
        <v>0</v>
      </c>
      <c r="AE35" s="8">
        <f t="shared" si="21"/>
        <v>0</v>
      </c>
      <c r="AF35" s="8">
        <f t="shared" si="22"/>
        <v>0</v>
      </c>
      <c r="AG35" s="8">
        <f t="shared" si="24"/>
        <v>0</v>
      </c>
    </row>
    <row r="36" spans="1:33" ht="12.75" customHeight="1" thickBot="1" x14ac:dyDescent="0.3">
      <c r="A36" s="27"/>
      <c r="B36" s="78" t="s">
        <v>160</v>
      </c>
      <c r="C36" s="78" t="s">
        <v>156</v>
      </c>
      <c r="D36" s="79">
        <v>2012</v>
      </c>
      <c r="E36" s="80">
        <f t="shared" si="23"/>
        <v>11</v>
      </c>
      <c r="F36" s="72"/>
      <c r="G36" s="73"/>
      <c r="H36" s="72"/>
      <c r="I36" s="73"/>
      <c r="J36" s="72"/>
      <c r="K36" s="73"/>
      <c r="L36" s="72">
        <v>5</v>
      </c>
      <c r="M36" s="73">
        <f>VLOOKUP(L36,$Y$83:$Z$98,2)</f>
        <v>11</v>
      </c>
      <c r="N36" s="20"/>
      <c r="O36" s="21"/>
      <c r="P36" s="20"/>
      <c r="Q36" s="21"/>
      <c r="R36" s="20"/>
      <c r="S36" s="21"/>
      <c r="T36" s="22"/>
      <c r="U36" s="21"/>
      <c r="V36" s="116"/>
      <c r="W36" s="117"/>
      <c r="Y36" s="8">
        <f t="shared" si="15"/>
        <v>0</v>
      </c>
      <c r="Z36" s="8">
        <f t="shared" si="16"/>
        <v>0</v>
      </c>
      <c r="AA36" s="8">
        <f t="shared" si="17"/>
        <v>0</v>
      </c>
      <c r="AB36" s="8">
        <f t="shared" si="18"/>
        <v>11</v>
      </c>
      <c r="AC36" s="8">
        <f t="shared" si="19"/>
        <v>0</v>
      </c>
      <c r="AD36" s="8">
        <f t="shared" si="20"/>
        <v>0</v>
      </c>
      <c r="AE36" s="8">
        <f t="shared" si="21"/>
        <v>0</v>
      </c>
      <c r="AF36" s="8">
        <f t="shared" si="22"/>
        <v>0</v>
      </c>
      <c r="AG36" s="8">
        <f t="shared" si="24"/>
        <v>0</v>
      </c>
    </row>
    <row r="37" spans="1:33" ht="12.75" customHeight="1" thickBot="1" x14ac:dyDescent="0.3">
      <c r="A37" s="27"/>
      <c r="B37" s="78" t="s">
        <v>161</v>
      </c>
      <c r="C37" s="78" t="s">
        <v>118</v>
      </c>
      <c r="D37" s="79">
        <v>2012</v>
      </c>
      <c r="E37" s="80">
        <f t="shared" si="23"/>
        <v>8</v>
      </c>
      <c r="F37" s="72"/>
      <c r="G37" s="73"/>
      <c r="H37" s="72"/>
      <c r="I37" s="73"/>
      <c r="J37" s="72"/>
      <c r="K37" s="73"/>
      <c r="L37" s="72">
        <v>8</v>
      </c>
      <c r="M37" s="73">
        <f>VLOOKUP(L37,$Y$83:$Z$98,2)</f>
        <v>8</v>
      </c>
      <c r="N37" s="20"/>
      <c r="O37" s="21"/>
      <c r="P37" s="20"/>
      <c r="Q37" s="21"/>
      <c r="R37" s="20"/>
      <c r="S37" s="21"/>
      <c r="T37" s="22"/>
      <c r="U37" s="21"/>
      <c r="V37" s="116"/>
      <c r="W37" s="117"/>
      <c r="Y37" s="8">
        <f t="shared" si="15"/>
        <v>0</v>
      </c>
      <c r="Z37" s="8">
        <f t="shared" si="16"/>
        <v>0</v>
      </c>
      <c r="AA37" s="8">
        <f t="shared" si="17"/>
        <v>0</v>
      </c>
      <c r="AB37" s="8">
        <f t="shared" si="18"/>
        <v>8</v>
      </c>
      <c r="AC37" s="8">
        <f t="shared" si="19"/>
        <v>0</v>
      </c>
      <c r="AD37" s="8">
        <f t="shared" si="20"/>
        <v>0</v>
      </c>
      <c r="AE37" s="8">
        <f t="shared" si="21"/>
        <v>0</v>
      </c>
      <c r="AF37" s="8">
        <f t="shared" si="22"/>
        <v>0</v>
      </c>
      <c r="AG37" s="8">
        <f t="shared" si="24"/>
        <v>0</v>
      </c>
    </row>
    <row r="38" spans="1:33" ht="12.75" customHeight="1" thickBot="1" x14ac:dyDescent="0.3">
      <c r="A38" s="27"/>
      <c r="B38" s="78" t="s">
        <v>162</v>
      </c>
      <c r="C38" s="78"/>
      <c r="D38" s="79">
        <v>2012</v>
      </c>
      <c r="E38" s="80">
        <f t="shared" si="23"/>
        <v>7</v>
      </c>
      <c r="F38" s="72"/>
      <c r="G38" s="73"/>
      <c r="H38" s="72"/>
      <c r="I38" s="73"/>
      <c r="J38" s="72"/>
      <c r="K38" s="73"/>
      <c r="L38" s="72">
        <v>9</v>
      </c>
      <c r="M38" s="73">
        <f>VLOOKUP(L38,$Y$83:$Z$98,2)</f>
        <v>7</v>
      </c>
      <c r="N38" s="20"/>
      <c r="O38" s="21"/>
      <c r="P38" s="20"/>
      <c r="Q38" s="21"/>
      <c r="R38" s="20"/>
      <c r="S38" s="21"/>
      <c r="T38" s="22"/>
      <c r="U38" s="21"/>
      <c r="V38" s="116"/>
      <c r="W38" s="117"/>
      <c r="Y38" s="8">
        <f t="shared" si="15"/>
        <v>0</v>
      </c>
      <c r="Z38" s="8">
        <f t="shared" si="16"/>
        <v>0</v>
      </c>
      <c r="AA38" s="8">
        <f t="shared" si="17"/>
        <v>0</v>
      </c>
      <c r="AB38" s="8">
        <f t="shared" si="18"/>
        <v>7</v>
      </c>
      <c r="AC38" s="8">
        <f t="shared" si="19"/>
        <v>0</v>
      </c>
      <c r="AD38" s="8">
        <f t="shared" si="20"/>
        <v>0</v>
      </c>
      <c r="AE38" s="8">
        <f t="shared" si="21"/>
        <v>0</v>
      </c>
      <c r="AF38" s="8">
        <f t="shared" si="22"/>
        <v>0</v>
      </c>
      <c r="AG38" s="8">
        <f t="shared" si="24"/>
        <v>0</v>
      </c>
    </row>
    <row r="39" spans="1:33" ht="12.75" customHeight="1" thickBot="1" x14ac:dyDescent="0.3">
      <c r="A39" s="27"/>
      <c r="B39" s="78" t="s">
        <v>163</v>
      </c>
      <c r="C39" s="78" t="s">
        <v>156</v>
      </c>
      <c r="D39" s="79">
        <v>2013</v>
      </c>
      <c r="E39" s="80">
        <f t="shared" si="23"/>
        <v>6</v>
      </c>
      <c r="F39" s="72"/>
      <c r="G39" s="73"/>
      <c r="H39" s="72"/>
      <c r="I39" s="73"/>
      <c r="J39" s="72"/>
      <c r="K39" s="73"/>
      <c r="L39" s="72">
        <v>10</v>
      </c>
      <c r="M39" s="73">
        <f>VLOOKUP(L39,$Y$83:$Z$98,2)</f>
        <v>6</v>
      </c>
      <c r="N39" s="20"/>
      <c r="O39" s="21"/>
      <c r="P39" s="20"/>
      <c r="Q39" s="21"/>
      <c r="R39" s="20"/>
      <c r="S39" s="21"/>
      <c r="T39" s="22"/>
      <c r="U39" s="21"/>
      <c r="V39" s="116"/>
      <c r="W39" s="117"/>
      <c r="Y39" s="8">
        <f t="shared" si="15"/>
        <v>0</v>
      </c>
      <c r="Z39" s="8">
        <f t="shared" si="16"/>
        <v>0</v>
      </c>
      <c r="AA39" s="8">
        <f t="shared" si="17"/>
        <v>0</v>
      </c>
      <c r="AB39" s="8">
        <f t="shared" si="18"/>
        <v>6</v>
      </c>
      <c r="AC39" s="8">
        <f t="shared" si="19"/>
        <v>0</v>
      </c>
      <c r="AD39" s="8">
        <f t="shared" si="20"/>
        <v>0</v>
      </c>
      <c r="AE39" s="8">
        <f t="shared" si="21"/>
        <v>0</v>
      </c>
      <c r="AF39" s="8">
        <f t="shared" si="22"/>
        <v>0</v>
      </c>
      <c r="AG39" s="8">
        <f t="shared" si="24"/>
        <v>0</v>
      </c>
    </row>
    <row r="40" spans="1:33" ht="12.75" customHeight="1" thickBot="1" x14ac:dyDescent="0.3">
      <c r="A40" s="27"/>
      <c r="B40" s="78" t="s">
        <v>164</v>
      </c>
      <c r="C40" s="78" t="s">
        <v>156</v>
      </c>
      <c r="D40" s="79">
        <v>2012</v>
      </c>
      <c r="E40" s="80">
        <f t="shared" si="23"/>
        <v>3</v>
      </c>
      <c r="F40" s="72"/>
      <c r="G40" s="73"/>
      <c r="H40" s="72"/>
      <c r="I40" s="73"/>
      <c r="J40" s="72"/>
      <c r="K40" s="73"/>
      <c r="L40" s="72">
        <v>13</v>
      </c>
      <c r="M40" s="73">
        <f>VLOOKUP(L40,$Y$83:$Z$98,2)</f>
        <v>3</v>
      </c>
      <c r="N40" s="20"/>
      <c r="O40" s="21"/>
      <c r="P40" s="20"/>
      <c r="Q40" s="21"/>
      <c r="R40" s="20"/>
      <c r="S40" s="21"/>
      <c r="T40" s="22"/>
      <c r="U40" s="21"/>
      <c r="V40" s="116"/>
      <c r="W40" s="117"/>
      <c r="Y40" s="8">
        <f t="shared" si="15"/>
        <v>0</v>
      </c>
      <c r="Z40" s="8">
        <f t="shared" si="16"/>
        <v>0</v>
      </c>
      <c r="AA40" s="8">
        <f t="shared" si="17"/>
        <v>0</v>
      </c>
      <c r="AB40" s="8">
        <f t="shared" si="18"/>
        <v>3</v>
      </c>
      <c r="AC40" s="8">
        <f t="shared" si="19"/>
        <v>0</v>
      </c>
      <c r="AD40" s="8">
        <f t="shared" si="20"/>
        <v>0</v>
      </c>
      <c r="AE40" s="8">
        <f t="shared" si="21"/>
        <v>0</v>
      </c>
      <c r="AF40" s="8">
        <f t="shared" si="22"/>
        <v>0</v>
      </c>
      <c r="AG40" s="8">
        <f t="shared" si="24"/>
        <v>0</v>
      </c>
    </row>
    <row r="41" spans="1:33" ht="12.75" customHeight="1" thickBot="1" x14ac:dyDescent="0.3">
      <c r="A41" s="27"/>
      <c r="B41" s="78" t="s">
        <v>80</v>
      </c>
      <c r="C41" s="78"/>
      <c r="D41" s="79">
        <v>2013</v>
      </c>
      <c r="E41" s="80"/>
      <c r="F41" s="72"/>
      <c r="G41" s="89" t="s">
        <v>81</v>
      </c>
      <c r="H41" s="72"/>
      <c r="I41" s="73"/>
      <c r="J41" s="72"/>
      <c r="K41" s="73"/>
      <c r="L41" s="72"/>
      <c r="M41" s="73"/>
      <c r="N41" s="20"/>
      <c r="O41" s="21"/>
      <c r="P41" s="20"/>
      <c r="Q41" s="21"/>
      <c r="R41" s="20"/>
      <c r="S41" s="21"/>
      <c r="T41" s="22"/>
      <c r="U41" s="21"/>
      <c r="V41" s="116"/>
      <c r="W41" s="117"/>
      <c r="Y41" s="8" t="str">
        <f t="shared" si="15"/>
        <v>DNS</v>
      </c>
      <c r="Z41" s="8">
        <f t="shared" si="16"/>
        <v>0</v>
      </c>
      <c r="AA41" s="8">
        <f t="shared" si="17"/>
        <v>0</v>
      </c>
      <c r="AB41" s="8">
        <f t="shared" si="18"/>
        <v>0</v>
      </c>
      <c r="AC41" s="8">
        <f t="shared" si="19"/>
        <v>0</v>
      </c>
      <c r="AD41" s="8">
        <f t="shared" si="20"/>
        <v>0</v>
      </c>
      <c r="AE41" s="8">
        <f t="shared" si="21"/>
        <v>0</v>
      </c>
      <c r="AF41" s="8">
        <f t="shared" si="22"/>
        <v>0</v>
      </c>
      <c r="AG41" s="8">
        <f t="shared" si="24"/>
        <v>0</v>
      </c>
    </row>
    <row r="82" spans="25:26" ht="14.4" customHeight="1" x14ac:dyDescent="0.25">
      <c r="Y82" s="12" t="s">
        <v>4</v>
      </c>
      <c r="Z82" s="12" t="s">
        <v>5</v>
      </c>
    </row>
    <row r="83" spans="25:26" x14ac:dyDescent="0.25">
      <c r="Y83" s="13">
        <v>0</v>
      </c>
      <c r="Z83" s="13">
        <v>0</v>
      </c>
    </row>
    <row r="84" spans="25:26" x14ac:dyDescent="0.25">
      <c r="Y84" s="14">
        <v>1</v>
      </c>
      <c r="Z84" s="15">
        <v>25</v>
      </c>
    </row>
    <row r="85" spans="25:26" x14ac:dyDescent="0.25">
      <c r="Y85" s="16">
        <v>2</v>
      </c>
      <c r="Z85" s="13">
        <v>20</v>
      </c>
    </row>
    <row r="86" spans="25:26" x14ac:dyDescent="0.25">
      <c r="Y86" s="16">
        <v>3</v>
      </c>
      <c r="Z86" s="13">
        <v>15</v>
      </c>
    </row>
    <row r="87" spans="25:26" x14ac:dyDescent="0.25">
      <c r="Y87" s="16">
        <v>4</v>
      </c>
      <c r="Z87" s="13">
        <v>12</v>
      </c>
    </row>
    <row r="88" spans="25:26" x14ac:dyDescent="0.25">
      <c r="Y88" s="16">
        <v>5</v>
      </c>
      <c r="Z88" s="13">
        <v>11</v>
      </c>
    </row>
    <row r="89" spans="25:26" x14ac:dyDescent="0.25">
      <c r="Y89" s="16">
        <v>6</v>
      </c>
      <c r="Z89" s="13">
        <v>10</v>
      </c>
    </row>
    <row r="90" spans="25:26" x14ac:dyDescent="0.25">
      <c r="Y90" s="16">
        <v>7</v>
      </c>
      <c r="Z90" s="13">
        <v>9</v>
      </c>
    </row>
    <row r="91" spans="25:26" x14ac:dyDescent="0.25">
      <c r="Y91" s="16">
        <v>8</v>
      </c>
      <c r="Z91" s="13">
        <v>8</v>
      </c>
    </row>
    <row r="92" spans="25:26" x14ac:dyDescent="0.25">
      <c r="Y92" s="16">
        <v>9</v>
      </c>
      <c r="Z92" s="13">
        <v>7</v>
      </c>
    </row>
    <row r="93" spans="25:26" x14ac:dyDescent="0.25">
      <c r="Y93" s="16">
        <v>10</v>
      </c>
      <c r="Z93" s="13">
        <v>6</v>
      </c>
    </row>
    <row r="94" spans="25:26" x14ac:dyDescent="0.25">
      <c r="Y94" s="16">
        <v>11</v>
      </c>
      <c r="Z94" s="13">
        <v>5</v>
      </c>
    </row>
    <row r="95" spans="25:26" x14ac:dyDescent="0.25">
      <c r="Y95" s="16">
        <v>12</v>
      </c>
      <c r="Z95" s="13">
        <v>4</v>
      </c>
    </row>
    <row r="96" spans="25:26" x14ac:dyDescent="0.25">
      <c r="Y96" s="16">
        <v>13</v>
      </c>
      <c r="Z96" s="13">
        <v>3</v>
      </c>
    </row>
    <row r="97" spans="25:26" x14ac:dyDescent="0.25">
      <c r="Y97" s="16">
        <v>14</v>
      </c>
      <c r="Z97" s="13">
        <v>2</v>
      </c>
    </row>
    <row r="98" spans="25:26" x14ac:dyDescent="0.25">
      <c r="Y98" s="16">
        <v>15</v>
      </c>
      <c r="Z98" s="13">
        <v>1</v>
      </c>
    </row>
  </sheetData>
  <sortState xmlns:xlrd2="http://schemas.microsoft.com/office/spreadsheetml/2017/richdata2" ref="A28:M35">
    <sortCondition descending="1" ref="E28:E35"/>
  </sortState>
  <mergeCells count="20">
    <mergeCell ref="V21:W21"/>
    <mergeCell ref="V1:W1"/>
    <mergeCell ref="P21:Q21"/>
    <mergeCell ref="R21:S21"/>
    <mergeCell ref="T21:U21"/>
    <mergeCell ref="P1:Q1"/>
    <mergeCell ref="R1:S1"/>
    <mergeCell ref="T1:U1"/>
    <mergeCell ref="N21:O21"/>
    <mergeCell ref="A1:E1"/>
    <mergeCell ref="F1:G1"/>
    <mergeCell ref="H1:I1"/>
    <mergeCell ref="J1:K1"/>
    <mergeCell ref="L1:M1"/>
    <mergeCell ref="N1:O1"/>
    <mergeCell ref="A21:E21"/>
    <mergeCell ref="F21:G21"/>
    <mergeCell ref="H21:I21"/>
    <mergeCell ref="J21:K21"/>
    <mergeCell ref="L21:M21"/>
  </mergeCells>
  <pageMargins left="0.57999999999999996" right="0.42" top="0.16" bottom="0.21" header="0.18" footer="0.21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6"/>
  <sheetViews>
    <sheetView showGridLines="0" topLeftCell="A19" workbookViewId="0">
      <selection activeCell="AL28" sqref="AL28"/>
    </sheetView>
  </sheetViews>
  <sheetFormatPr defaultColWidth="9.109375" defaultRowHeight="13.2" outlineLevelCol="1" x14ac:dyDescent="0.25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3" s="1" customFormat="1" ht="118.5" customHeight="1" thickBot="1" x14ac:dyDescent="0.3">
      <c r="A1" s="159" t="s">
        <v>23</v>
      </c>
      <c r="B1" s="160"/>
      <c r="C1" s="160"/>
      <c r="D1" s="160"/>
      <c r="E1" s="161"/>
      <c r="F1" s="162" t="s">
        <v>22</v>
      </c>
      <c r="G1" s="163"/>
      <c r="H1" s="162" t="s">
        <v>8</v>
      </c>
      <c r="I1" s="163"/>
      <c r="J1" s="164" t="s">
        <v>7</v>
      </c>
      <c r="K1" s="165"/>
      <c r="L1" s="166" t="s">
        <v>10</v>
      </c>
      <c r="M1" s="167"/>
      <c r="N1" s="154" t="s">
        <v>11</v>
      </c>
      <c r="O1" s="155"/>
      <c r="P1" s="154" t="s">
        <v>12</v>
      </c>
      <c r="Q1" s="155"/>
      <c r="R1" s="154" t="s">
        <v>13</v>
      </c>
      <c r="S1" s="155"/>
      <c r="T1" s="154" t="s">
        <v>14</v>
      </c>
      <c r="U1" s="155"/>
      <c r="V1" s="171"/>
      <c r="W1" s="172"/>
    </row>
    <row r="2" spans="1:33" s="6" customFormat="1" ht="57.6" customHeight="1" thickBot="1" x14ac:dyDescent="0.3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115"/>
      <c r="W2" s="115"/>
    </row>
    <row r="3" spans="1:33" ht="15" customHeight="1" thickBot="1" x14ac:dyDescent="0.3">
      <c r="A3" s="51" t="s">
        <v>29</v>
      </c>
      <c r="B3" s="38" t="s">
        <v>97</v>
      </c>
      <c r="C3" s="81" t="s">
        <v>40</v>
      </c>
      <c r="D3" s="53">
        <v>2007</v>
      </c>
      <c r="E3" s="54">
        <f>IF(SUM(Y3:AG3)&gt;0,SUM(LARGE(Y3:AG3,1)+LARGE(Y3:AG3,2)+LARGE(Y3:AG3,3)+LARGE(Y3:AG3,4)+LARGE(Y3:AG3,5)+LARGE(Y3:AG3,6)+LARGE(Y3:AG3,7))," ")</f>
        <v>50</v>
      </c>
      <c r="F3" s="20"/>
      <c r="G3" s="41"/>
      <c r="H3" s="20">
        <v>1</v>
      </c>
      <c r="I3" s="21">
        <f t="shared" ref="I3" si="0">VLOOKUP(H3,$Y$51:$Z$66,2)</f>
        <v>25</v>
      </c>
      <c r="J3" s="20">
        <v>1</v>
      </c>
      <c r="K3" s="21">
        <f t="shared" ref="K3" si="1">VLOOKUP(J3,$Y$51:$Z$66,2)</f>
        <v>25</v>
      </c>
      <c r="L3" s="20"/>
      <c r="M3" s="21"/>
      <c r="N3" s="20"/>
      <c r="O3" s="21"/>
      <c r="P3" s="20"/>
      <c r="Q3" s="21"/>
      <c r="R3" s="20"/>
      <c r="S3" s="21"/>
      <c r="T3" s="22"/>
      <c r="U3" s="21"/>
      <c r="V3" s="116"/>
      <c r="W3" s="117"/>
      <c r="Y3" s="8">
        <f>G3</f>
        <v>0</v>
      </c>
      <c r="Z3" s="8">
        <f>+I3</f>
        <v>25</v>
      </c>
      <c r="AA3" s="8">
        <f>+K3</f>
        <v>25</v>
      </c>
      <c r="AB3" s="8">
        <f>+M3</f>
        <v>0</v>
      </c>
      <c r="AC3" s="8">
        <f>+O3</f>
        <v>0</v>
      </c>
      <c r="AD3" s="8">
        <f>+Q3</f>
        <v>0</v>
      </c>
      <c r="AE3" s="8">
        <f>+S3</f>
        <v>0</v>
      </c>
      <c r="AF3" s="8">
        <f>+U3</f>
        <v>0</v>
      </c>
      <c r="AG3" s="8">
        <f>+W3</f>
        <v>0</v>
      </c>
    </row>
    <row r="4" spans="1:33" ht="15" customHeight="1" thickBot="1" x14ac:dyDescent="0.3">
      <c r="A4" s="17"/>
      <c r="B4" s="94" t="s">
        <v>59</v>
      </c>
      <c r="C4" s="94" t="s">
        <v>40</v>
      </c>
      <c r="D4" s="95">
        <v>2006</v>
      </c>
      <c r="E4" s="71">
        <f>IF(SUM(Y4:AG4)&gt;0,SUM(LARGE(Y4:AG4,1)+LARGE(Y4:AG4,2)+LARGE(Y4:AG4,3)+LARGE(Y4:AG4,4)+LARGE(Y4:AG4,5)+LARGE(Y4:AG4,6)+LARGE(Y4:AG4,7))," ")</f>
        <v>25</v>
      </c>
      <c r="F4" s="72">
        <v>1</v>
      </c>
      <c r="G4" s="73">
        <f t="shared" ref="G4" si="2">VLOOKUP(F4,$Y$51:$Z$66,2)</f>
        <v>25</v>
      </c>
      <c r="H4" s="72"/>
      <c r="I4" s="73"/>
      <c r="J4" s="72"/>
      <c r="K4" s="73"/>
      <c r="L4" s="72"/>
      <c r="M4" s="73"/>
      <c r="N4" s="20"/>
      <c r="O4" s="21"/>
      <c r="P4" s="20"/>
      <c r="Q4" s="21"/>
      <c r="R4" s="20"/>
      <c r="S4" s="21"/>
      <c r="T4" s="22"/>
      <c r="U4" s="21"/>
      <c r="V4" s="118"/>
      <c r="W4" s="117"/>
      <c r="Y4" s="8">
        <f t="shared" ref="Y4:Y5" si="3">G4</f>
        <v>25</v>
      </c>
      <c r="Z4" s="8">
        <f t="shared" ref="Z4:Z5" si="4">+I4</f>
        <v>0</v>
      </c>
      <c r="AA4" s="8">
        <f t="shared" ref="AA4:AA5" si="5">+K4</f>
        <v>0</v>
      </c>
      <c r="AB4" s="8">
        <f t="shared" ref="AB4:AB5" si="6">+M4</f>
        <v>0</v>
      </c>
      <c r="AC4" s="8">
        <f t="shared" ref="AC4:AC5" si="7">+O4</f>
        <v>0</v>
      </c>
      <c r="AD4" s="8">
        <f t="shared" ref="AD4:AD5" si="8">+Q4</f>
        <v>0</v>
      </c>
      <c r="AE4" s="8">
        <f t="shared" ref="AE4:AE5" si="9">+S4</f>
        <v>0</v>
      </c>
      <c r="AF4" s="8">
        <f t="shared" ref="AF4:AF5" si="10">+U4</f>
        <v>0</v>
      </c>
      <c r="AG4" s="8">
        <f t="shared" ref="AG4:AG5" si="11">+W4</f>
        <v>0</v>
      </c>
    </row>
    <row r="5" spans="1:33" ht="15" customHeight="1" thickBot="1" x14ac:dyDescent="0.3">
      <c r="A5" s="17"/>
      <c r="B5" s="69" t="s">
        <v>136</v>
      </c>
      <c r="C5" s="69"/>
      <c r="D5" s="70">
        <v>2008</v>
      </c>
      <c r="E5" s="71">
        <f>IF(SUM(Y5:AG5)&gt;0,SUM(LARGE(Y5:AG5,1)+LARGE(Y5:AG5,2)+LARGE(Y5:AG5,3)+LARGE(Y5:AG5,4)+LARGE(Y5:AG5,5)+LARGE(Y5:AG5,6)+LARGE(Y5:AG5,7))," ")</f>
        <v>25</v>
      </c>
      <c r="F5" s="72"/>
      <c r="G5" s="73"/>
      <c r="H5" s="72"/>
      <c r="I5" s="73"/>
      <c r="J5" s="72"/>
      <c r="K5" s="73"/>
      <c r="L5" s="72">
        <v>1</v>
      </c>
      <c r="M5" s="73">
        <f t="shared" ref="M5" si="12">VLOOKUP(L5,$Y$51:$Z$66,2)</f>
        <v>25</v>
      </c>
      <c r="N5" s="20"/>
      <c r="O5" s="21"/>
      <c r="P5" s="23"/>
      <c r="Q5" s="21"/>
      <c r="R5" s="26"/>
      <c r="S5" s="21"/>
      <c r="T5" s="22"/>
      <c r="U5" s="21"/>
      <c r="V5" s="118"/>
      <c r="W5" s="117"/>
      <c r="Y5" s="8">
        <f t="shared" si="3"/>
        <v>0</v>
      </c>
      <c r="Z5" s="8">
        <f t="shared" si="4"/>
        <v>0</v>
      </c>
      <c r="AA5" s="8">
        <f t="shared" si="5"/>
        <v>0</v>
      </c>
      <c r="AB5" s="8">
        <f t="shared" si="6"/>
        <v>25</v>
      </c>
      <c r="AC5" s="8">
        <f t="shared" si="7"/>
        <v>0</v>
      </c>
      <c r="AD5" s="8">
        <f t="shared" si="8"/>
        <v>0</v>
      </c>
      <c r="AE5" s="8">
        <f t="shared" si="9"/>
        <v>0</v>
      </c>
      <c r="AF5" s="8">
        <f t="shared" si="10"/>
        <v>0</v>
      </c>
      <c r="AG5" s="8">
        <f t="shared" si="11"/>
        <v>0</v>
      </c>
    </row>
    <row r="6" spans="1:33" s="10" customFormat="1" ht="4.8" customHeight="1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V6" s="119"/>
      <c r="W6" s="119"/>
    </row>
    <row r="7" spans="1:33" ht="118.5" customHeight="1" thickBot="1" x14ac:dyDescent="0.3">
      <c r="A7" s="159" t="s">
        <v>24</v>
      </c>
      <c r="B7" s="160"/>
      <c r="C7" s="160"/>
      <c r="D7" s="160"/>
      <c r="E7" s="161"/>
      <c r="F7" s="164" t="s">
        <v>22</v>
      </c>
      <c r="G7" s="165"/>
      <c r="H7" s="162" t="s">
        <v>8</v>
      </c>
      <c r="I7" s="163"/>
      <c r="J7" s="164" t="s">
        <v>7</v>
      </c>
      <c r="K7" s="165"/>
      <c r="L7" s="166" t="s">
        <v>10</v>
      </c>
      <c r="M7" s="167"/>
      <c r="N7" s="154" t="s">
        <v>11</v>
      </c>
      <c r="O7" s="155"/>
      <c r="P7" s="154" t="s">
        <v>12</v>
      </c>
      <c r="Q7" s="155"/>
      <c r="R7" s="154" t="s">
        <v>13</v>
      </c>
      <c r="S7" s="155"/>
      <c r="T7" s="154" t="s">
        <v>14</v>
      </c>
      <c r="U7" s="155"/>
      <c r="V7" s="171"/>
      <c r="W7" s="172"/>
    </row>
    <row r="8" spans="1:33" s="11" customFormat="1" ht="57.75" customHeight="1" thickBot="1" x14ac:dyDescent="0.25">
      <c r="A8" s="4" t="s">
        <v>0</v>
      </c>
      <c r="B8" s="2" t="s">
        <v>1</v>
      </c>
      <c r="C8" s="31" t="s">
        <v>6</v>
      </c>
      <c r="D8" s="3" t="s">
        <v>2</v>
      </c>
      <c r="E8" s="4" t="s">
        <v>3</v>
      </c>
      <c r="F8" s="4" t="s">
        <v>4</v>
      </c>
      <c r="G8" s="4" t="s">
        <v>5</v>
      </c>
      <c r="H8" s="4" t="s">
        <v>4</v>
      </c>
      <c r="I8" s="4" t="s">
        <v>5</v>
      </c>
      <c r="J8" s="4" t="s">
        <v>4</v>
      </c>
      <c r="K8" s="4" t="s">
        <v>5</v>
      </c>
      <c r="L8" s="4" t="s">
        <v>4</v>
      </c>
      <c r="M8" s="4" t="s">
        <v>5</v>
      </c>
      <c r="N8" s="4" t="s">
        <v>4</v>
      </c>
      <c r="O8" s="4" t="s">
        <v>5</v>
      </c>
      <c r="P8" s="4" t="s">
        <v>4</v>
      </c>
      <c r="Q8" s="4" t="s">
        <v>5</v>
      </c>
      <c r="R8" s="4" t="s">
        <v>4</v>
      </c>
      <c r="S8" s="4" t="s">
        <v>5</v>
      </c>
      <c r="T8" s="5" t="s">
        <v>4</v>
      </c>
      <c r="U8" s="4" t="s">
        <v>5</v>
      </c>
      <c r="V8" s="115"/>
      <c r="W8" s="115"/>
    </row>
    <row r="9" spans="1:33" ht="15" customHeight="1" thickBot="1" x14ac:dyDescent="0.3">
      <c r="A9" s="93" t="s">
        <v>29</v>
      </c>
      <c r="B9" s="39" t="s">
        <v>61</v>
      </c>
      <c r="C9" s="39" t="s">
        <v>49</v>
      </c>
      <c r="D9" s="76">
        <v>2006</v>
      </c>
      <c r="E9" s="77">
        <f>IF(SUM(Y9:AG9)&gt;0,SUM(LARGE(Y9:AG9,1)+LARGE(Y9:AG9,2)+LARGE(Y9:AG9,3)+LARGE(Y9:AG9,4)+LARGE(Y9:AG9,5)+LARGE(Y9:AG9,6)+LARGE(Y9:AG9,7))," ")</f>
        <v>75</v>
      </c>
      <c r="F9" s="20">
        <v>1</v>
      </c>
      <c r="G9" s="21">
        <f>VLOOKUP(F9,$Y$51:$Z$66,2)</f>
        <v>25</v>
      </c>
      <c r="H9" s="20">
        <v>1</v>
      </c>
      <c r="I9" s="21">
        <f>VLOOKUP(H9,$Y$51:$Z$66,2)</f>
        <v>25</v>
      </c>
      <c r="J9" s="20">
        <v>1</v>
      </c>
      <c r="K9" s="56">
        <v>25</v>
      </c>
      <c r="L9" s="20"/>
      <c r="M9" s="41"/>
      <c r="N9" s="20"/>
      <c r="O9" s="21"/>
      <c r="P9" s="20"/>
      <c r="Q9" s="21"/>
      <c r="R9" s="20"/>
      <c r="S9" s="21"/>
      <c r="T9" s="22"/>
      <c r="U9" s="21"/>
      <c r="V9" s="116"/>
      <c r="W9" s="117"/>
      <c r="Y9" s="8">
        <f>G9</f>
        <v>25</v>
      </c>
      <c r="Z9" s="8">
        <f>+I9</f>
        <v>25</v>
      </c>
      <c r="AA9" s="8">
        <f>+K9</f>
        <v>25</v>
      </c>
      <c r="AB9" s="8">
        <f>+M9</f>
        <v>0</v>
      </c>
      <c r="AC9" s="8">
        <f>+O9</f>
        <v>0</v>
      </c>
      <c r="AD9" s="8">
        <f>+Q9</f>
        <v>0</v>
      </c>
      <c r="AE9" s="8">
        <f>+S9</f>
        <v>0</v>
      </c>
      <c r="AF9" s="8">
        <f>+U9</f>
        <v>0</v>
      </c>
      <c r="AG9" s="8">
        <f>+W9</f>
        <v>0</v>
      </c>
    </row>
    <row r="10" spans="1:33" ht="4.8" customHeight="1" thickBot="1" x14ac:dyDescent="0.3"/>
    <row r="11" spans="1:33" ht="118.2" customHeight="1" thickBot="1" x14ac:dyDescent="0.3">
      <c r="A11" s="175" t="s">
        <v>25</v>
      </c>
      <c r="B11" s="176"/>
      <c r="C11" s="176"/>
      <c r="D11" s="176"/>
      <c r="E11" s="177"/>
      <c r="F11" s="173" t="s">
        <v>22</v>
      </c>
      <c r="G11" s="174"/>
      <c r="H11" s="173" t="s">
        <v>8</v>
      </c>
      <c r="I11" s="174"/>
      <c r="J11" s="173" t="s">
        <v>7</v>
      </c>
      <c r="K11" s="174"/>
      <c r="L11" s="178" t="s">
        <v>10</v>
      </c>
      <c r="M11" s="179"/>
      <c r="N11" s="173" t="s">
        <v>11</v>
      </c>
      <c r="O11" s="174"/>
      <c r="P11" s="173" t="s">
        <v>12</v>
      </c>
      <c r="Q11" s="174"/>
      <c r="R11" s="173" t="s">
        <v>13</v>
      </c>
      <c r="S11" s="174"/>
      <c r="T11" s="173" t="s">
        <v>14</v>
      </c>
      <c r="U11" s="174"/>
    </row>
    <row r="12" spans="1:33" ht="43.2" thickBot="1" x14ac:dyDescent="0.3">
      <c r="A12" s="120" t="s">
        <v>0</v>
      </c>
      <c r="B12" s="121" t="s">
        <v>1</v>
      </c>
      <c r="C12" s="121" t="s">
        <v>6</v>
      </c>
      <c r="D12" s="123" t="s">
        <v>2</v>
      </c>
      <c r="E12" s="123" t="s">
        <v>3</v>
      </c>
      <c r="F12" s="123" t="s">
        <v>4</v>
      </c>
      <c r="G12" s="123" t="s">
        <v>5</v>
      </c>
      <c r="H12" s="123" t="s">
        <v>4</v>
      </c>
      <c r="I12" s="123" t="s">
        <v>5</v>
      </c>
      <c r="J12" s="123" t="s">
        <v>4</v>
      </c>
      <c r="K12" s="123" t="s">
        <v>5</v>
      </c>
      <c r="L12" s="123" t="s">
        <v>4</v>
      </c>
      <c r="M12" s="123" t="s">
        <v>5</v>
      </c>
      <c r="N12" s="123" t="s">
        <v>4</v>
      </c>
      <c r="O12" s="123" t="s">
        <v>5</v>
      </c>
      <c r="P12" s="123" t="s">
        <v>4</v>
      </c>
      <c r="Q12" s="123" t="s">
        <v>5</v>
      </c>
      <c r="R12" s="123" t="s">
        <v>4</v>
      </c>
      <c r="S12" s="123" t="s">
        <v>5</v>
      </c>
      <c r="T12" s="123" t="s">
        <v>4</v>
      </c>
      <c r="U12" s="123" t="s">
        <v>5</v>
      </c>
    </row>
    <row r="13" spans="1:33" ht="13.8" thickBot="1" x14ac:dyDescent="0.3">
      <c r="A13" s="144" t="s">
        <v>29</v>
      </c>
      <c r="B13" s="145" t="s">
        <v>60</v>
      </c>
      <c r="C13" s="145" t="s">
        <v>40</v>
      </c>
      <c r="D13" s="146">
        <v>2005</v>
      </c>
      <c r="E13" s="147">
        <v>75</v>
      </c>
      <c r="F13" s="128">
        <v>1</v>
      </c>
      <c r="G13" s="129">
        <v>25</v>
      </c>
      <c r="H13" s="128">
        <v>1</v>
      </c>
      <c r="I13" s="129">
        <v>25</v>
      </c>
      <c r="J13" s="128">
        <v>1</v>
      </c>
      <c r="K13" s="128">
        <v>25</v>
      </c>
      <c r="L13" s="128"/>
      <c r="M13" s="130"/>
      <c r="N13" s="128"/>
      <c r="O13" s="129"/>
      <c r="P13" s="128"/>
      <c r="Q13" s="129"/>
      <c r="R13" s="128"/>
      <c r="S13" s="129"/>
      <c r="T13" s="128"/>
      <c r="U13" s="129"/>
    </row>
    <row r="14" spans="1:33" ht="13.8" thickBot="1" x14ac:dyDescent="0.3">
      <c r="A14" s="144" t="s">
        <v>30</v>
      </c>
      <c r="B14" s="145" t="s">
        <v>98</v>
      </c>
      <c r="C14" s="145" t="s">
        <v>62</v>
      </c>
      <c r="D14" s="146">
        <v>2005</v>
      </c>
      <c r="E14" s="147">
        <v>57</v>
      </c>
      <c r="F14" s="128"/>
      <c r="G14" s="130"/>
      <c r="H14" s="128">
        <v>2</v>
      </c>
      <c r="I14" s="129">
        <v>20</v>
      </c>
      <c r="J14" s="128">
        <v>4</v>
      </c>
      <c r="K14" s="128">
        <v>12</v>
      </c>
      <c r="L14" s="128">
        <v>1</v>
      </c>
      <c r="M14" s="129">
        <v>25</v>
      </c>
      <c r="N14" s="128"/>
      <c r="O14" s="129"/>
      <c r="P14" s="128"/>
      <c r="Q14" s="129"/>
      <c r="R14" s="128"/>
      <c r="S14" s="129"/>
      <c r="T14" s="128"/>
      <c r="U14" s="129"/>
    </row>
    <row r="15" spans="1:33" ht="13.8" thickBot="1" x14ac:dyDescent="0.3">
      <c r="A15" s="144" t="s">
        <v>31</v>
      </c>
      <c r="B15" s="145" t="s">
        <v>99</v>
      </c>
      <c r="C15" s="148" t="s">
        <v>171</v>
      </c>
      <c r="D15" s="146">
        <v>2004</v>
      </c>
      <c r="E15" s="147">
        <v>55</v>
      </c>
      <c r="F15" s="128"/>
      <c r="G15" s="130"/>
      <c r="H15" s="128">
        <v>3</v>
      </c>
      <c r="I15" s="128">
        <v>15</v>
      </c>
      <c r="J15" s="128">
        <v>2</v>
      </c>
      <c r="K15" s="129">
        <v>20</v>
      </c>
      <c r="L15" s="128">
        <v>2</v>
      </c>
      <c r="M15" s="129">
        <v>20</v>
      </c>
      <c r="N15" s="128"/>
      <c r="O15" s="129"/>
      <c r="P15" s="128"/>
      <c r="Q15" s="129"/>
      <c r="R15" s="128"/>
      <c r="S15" s="129"/>
      <c r="T15" s="128"/>
      <c r="U15" s="129"/>
    </row>
    <row r="16" spans="1:33" ht="13.8" thickBot="1" x14ac:dyDescent="0.3">
      <c r="A16" s="149" t="s">
        <v>32</v>
      </c>
      <c r="B16" s="150" t="s">
        <v>100</v>
      </c>
      <c r="C16" s="150" t="s">
        <v>40</v>
      </c>
      <c r="D16" s="151">
        <v>2004</v>
      </c>
      <c r="E16" s="152">
        <v>27</v>
      </c>
      <c r="F16" s="128"/>
      <c r="G16" s="130"/>
      <c r="H16" s="128">
        <v>4</v>
      </c>
      <c r="I16" s="129">
        <v>12</v>
      </c>
      <c r="J16" s="128">
        <v>3</v>
      </c>
      <c r="K16" s="129">
        <v>15</v>
      </c>
      <c r="L16" s="128"/>
      <c r="M16" s="129"/>
      <c r="N16" s="128"/>
      <c r="O16" s="129"/>
      <c r="P16" s="128"/>
      <c r="Q16" s="129"/>
      <c r="R16" s="128"/>
      <c r="S16" s="129"/>
      <c r="T16" s="128"/>
      <c r="U16" s="129"/>
    </row>
    <row r="17" spans="1:23" ht="6" customHeight="1" thickBot="1" x14ac:dyDescent="0.3"/>
    <row r="18" spans="1:23" ht="118.8" customHeight="1" thickBot="1" x14ac:dyDescent="0.3">
      <c r="A18" s="175" t="s">
        <v>26</v>
      </c>
      <c r="B18" s="176"/>
      <c r="C18" s="176"/>
      <c r="D18" s="176"/>
      <c r="E18" s="177"/>
      <c r="F18" s="173" t="s">
        <v>22</v>
      </c>
      <c r="G18" s="174"/>
      <c r="H18" s="173" t="s">
        <v>8</v>
      </c>
      <c r="I18" s="174"/>
      <c r="J18" s="173" t="s">
        <v>7</v>
      </c>
      <c r="K18" s="174"/>
      <c r="L18" s="178" t="s">
        <v>10</v>
      </c>
      <c r="M18" s="179"/>
      <c r="N18" s="173" t="s">
        <v>11</v>
      </c>
      <c r="O18" s="174"/>
      <c r="P18" s="173" t="s">
        <v>12</v>
      </c>
      <c r="Q18" s="174"/>
      <c r="R18" s="173" t="s">
        <v>13</v>
      </c>
      <c r="S18" s="174"/>
      <c r="T18" s="173" t="s">
        <v>14</v>
      </c>
      <c r="U18" s="174"/>
    </row>
    <row r="19" spans="1:23" ht="43.2" thickBot="1" x14ac:dyDescent="0.3">
      <c r="A19" s="120" t="s">
        <v>0</v>
      </c>
      <c r="B19" s="121" t="s">
        <v>1</v>
      </c>
      <c r="C19" s="121" t="s">
        <v>6</v>
      </c>
      <c r="D19" s="122" t="s">
        <v>2</v>
      </c>
      <c r="E19" s="123" t="s">
        <v>3</v>
      </c>
      <c r="F19" s="123" t="s">
        <v>4</v>
      </c>
      <c r="G19" s="123" t="s">
        <v>5</v>
      </c>
      <c r="H19" s="123" t="s">
        <v>4</v>
      </c>
      <c r="I19" s="123" t="s">
        <v>5</v>
      </c>
      <c r="J19" s="123" t="s">
        <v>4</v>
      </c>
      <c r="K19" s="123" t="s">
        <v>5</v>
      </c>
      <c r="L19" s="123" t="s">
        <v>4</v>
      </c>
      <c r="M19" s="123" t="s">
        <v>5</v>
      </c>
      <c r="N19" s="123" t="s">
        <v>4</v>
      </c>
      <c r="O19" s="123" t="s">
        <v>5</v>
      </c>
      <c r="P19" s="123" t="s">
        <v>4</v>
      </c>
      <c r="Q19" s="123" t="s">
        <v>5</v>
      </c>
      <c r="R19" s="123" t="s">
        <v>4</v>
      </c>
      <c r="S19" s="123" t="s">
        <v>5</v>
      </c>
      <c r="T19" s="123" t="s">
        <v>4</v>
      </c>
      <c r="U19" s="123" t="s">
        <v>5</v>
      </c>
    </row>
    <row r="20" spans="1:23" ht="13.8" thickBot="1" x14ac:dyDescent="0.3">
      <c r="A20" s="131"/>
      <c r="B20" s="135" t="s">
        <v>63</v>
      </c>
      <c r="C20" s="135" t="s">
        <v>62</v>
      </c>
      <c r="D20" s="136">
        <v>2004</v>
      </c>
      <c r="E20" s="137">
        <v>25</v>
      </c>
      <c r="F20" s="138">
        <v>1</v>
      </c>
      <c r="G20" s="139">
        <v>25</v>
      </c>
      <c r="H20" s="138"/>
      <c r="I20" s="139"/>
      <c r="J20" s="138"/>
      <c r="K20" s="139"/>
      <c r="L20" s="138"/>
      <c r="M20" s="139"/>
      <c r="N20" s="128"/>
      <c r="O20" s="129"/>
      <c r="P20" s="128"/>
      <c r="Q20" s="129"/>
      <c r="R20" s="128"/>
      <c r="S20" s="129"/>
      <c r="T20" s="128"/>
      <c r="U20" s="129"/>
    </row>
    <row r="21" spans="1:23" ht="13.8" thickBot="1" x14ac:dyDescent="0.3">
      <c r="A21" s="131"/>
      <c r="B21" s="135" t="s">
        <v>137</v>
      </c>
      <c r="C21" s="135"/>
      <c r="D21" s="136">
        <v>2005</v>
      </c>
      <c r="E21" s="137">
        <v>25</v>
      </c>
      <c r="F21" s="138"/>
      <c r="G21" s="139"/>
      <c r="H21" s="138"/>
      <c r="I21" s="139"/>
      <c r="J21" s="138"/>
      <c r="K21" s="139"/>
      <c r="L21" s="138">
        <v>1</v>
      </c>
      <c r="M21" s="139">
        <v>25</v>
      </c>
      <c r="N21" s="128"/>
      <c r="O21" s="129"/>
      <c r="P21" s="128"/>
      <c r="Q21" s="129"/>
      <c r="R21" s="128"/>
      <c r="S21" s="129"/>
      <c r="T21" s="128"/>
      <c r="U21" s="129"/>
    </row>
    <row r="22" spans="1:23" ht="5.4" customHeight="1" thickBot="1" x14ac:dyDescent="0.3"/>
    <row r="23" spans="1:23" ht="118.2" customHeight="1" thickBot="1" x14ac:dyDescent="0.3">
      <c r="A23" s="159" t="s">
        <v>27</v>
      </c>
      <c r="B23" s="160"/>
      <c r="C23" s="160"/>
      <c r="D23" s="160"/>
      <c r="E23" s="161"/>
      <c r="F23" s="162" t="s">
        <v>22</v>
      </c>
      <c r="G23" s="163"/>
      <c r="H23" s="162" t="s">
        <v>8</v>
      </c>
      <c r="I23" s="163"/>
      <c r="J23" s="164" t="s">
        <v>7</v>
      </c>
      <c r="K23" s="165"/>
      <c r="L23" s="166" t="s">
        <v>10</v>
      </c>
      <c r="M23" s="167"/>
      <c r="N23" s="154" t="s">
        <v>11</v>
      </c>
      <c r="O23" s="155"/>
      <c r="P23" s="154" t="s">
        <v>12</v>
      </c>
      <c r="Q23" s="155"/>
      <c r="R23" s="154" t="s">
        <v>13</v>
      </c>
      <c r="S23" s="155"/>
      <c r="T23" s="154" t="s">
        <v>14</v>
      </c>
      <c r="U23" s="155"/>
      <c r="V23" s="171"/>
      <c r="W23" s="172"/>
    </row>
    <row r="24" spans="1:23" ht="43.2" thickBot="1" x14ac:dyDescent="0.3">
      <c r="A24" s="4" t="s">
        <v>0</v>
      </c>
      <c r="B24" s="2" t="s">
        <v>1</v>
      </c>
      <c r="C24" s="2" t="s">
        <v>6</v>
      </c>
      <c r="D24" s="4" t="s">
        <v>2</v>
      </c>
      <c r="E24" s="4" t="s">
        <v>3</v>
      </c>
      <c r="F24" s="4" t="s">
        <v>4</v>
      </c>
      <c r="G24" s="4" t="s">
        <v>5</v>
      </c>
      <c r="H24" s="4" t="s">
        <v>4</v>
      </c>
      <c r="I24" s="4" t="s">
        <v>5</v>
      </c>
      <c r="J24" s="4" t="s">
        <v>4</v>
      </c>
      <c r="K24" s="4" t="s">
        <v>5</v>
      </c>
      <c r="L24" s="4" t="s">
        <v>4</v>
      </c>
      <c r="M24" s="4" t="s">
        <v>5</v>
      </c>
      <c r="N24" s="4" t="s">
        <v>4</v>
      </c>
      <c r="O24" s="4" t="s">
        <v>5</v>
      </c>
      <c r="P24" s="4" t="s">
        <v>4</v>
      </c>
      <c r="Q24" s="4" t="s">
        <v>5</v>
      </c>
      <c r="R24" s="4" t="s">
        <v>4</v>
      </c>
      <c r="S24" s="4" t="s">
        <v>5</v>
      </c>
      <c r="T24" s="5" t="s">
        <v>4</v>
      </c>
      <c r="U24" s="4" t="s">
        <v>5</v>
      </c>
      <c r="V24" s="115"/>
      <c r="W24" s="115"/>
    </row>
    <row r="25" spans="1:23" ht="13.8" thickBot="1" x14ac:dyDescent="0.3">
      <c r="A25" s="51" t="s">
        <v>29</v>
      </c>
      <c r="B25" s="40" t="s">
        <v>64</v>
      </c>
      <c r="C25" s="96" t="s">
        <v>62</v>
      </c>
      <c r="D25" s="97">
        <v>2003</v>
      </c>
      <c r="E25" s="54" t="str">
        <f>IF(SUM(Y25:AG25)&gt;0,SUM(LARGE(Y25:AG25,1)+LARGE(Y25:AG25,2)+LARGE(Y25:AG25,3)+LARGE(Y25:AG25,4)+LARGE(Y25:AG25,5)+LARGE(Y25:AG25,6)+LARGE(Y25:AG25,7))," ")</f>
        <v xml:space="preserve"> </v>
      </c>
      <c r="F25" s="20">
        <v>1</v>
      </c>
      <c r="G25" s="21">
        <f>VLOOKUP(F25,$Y$43:$Z$58,2)</f>
        <v>25</v>
      </c>
      <c r="H25" s="20">
        <v>2</v>
      </c>
      <c r="I25" s="56">
        <v>20</v>
      </c>
      <c r="J25" s="20">
        <v>2</v>
      </c>
      <c r="K25" s="21">
        <f>VLOOKUP(J25,$Y$43:$Z$58,2)</f>
        <v>20</v>
      </c>
      <c r="L25" s="20"/>
      <c r="M25" s="41"/>
      <c r="N25" s="20"/>
      <c r="O25" s="21"/>
      <c r="P25" s="20"/>
      <c r="Q25" s="21"/>
      <c r="R25" s="20"/>
      <c r="S25" s="21"/>
      <c r="T25" s="22"/>
      <c r="U25" s="21"/>
      <c r="V25" s="116"/>
      <c r="W25" s="117"/>
    </row>
    <row r="26" spans="1:23" ht="13.8" thickBot="1" x14ac:dyDescent="0.3">
      <c r="A26" s="51" t="s">
        <v>30</v>
      </c>
      <c r="B26" s="38" t="s">
        <v>101</v>
      </c>
      <c r="C26" s="38"/>
      <c r="D26" s="55">
        <v>2003</v>
      </c>
      <c r="E26" s="54" t="str">
        <f t="shared" ref="E26" si="13">IF(SUM(Y26:AG26)&gt;0,SUM(LARGE(Y26:AG26,1)+LARGE(Y26:AG26,2)+LARGE(Y26:AG26,3)+LARGE(Y26:AG26,4)+LARGE(Y26:AG26,5)+LARGE(Y26:AG26,6)+LARGE(Y26:AG26,7))," ")</f>
        <v xml:space="preserve"> </v>
      </c>
      <c r="F26" s="20"/>
      <c r="G26" s="41"/>
      <c r="H26" s="20">
        <v>1</v>
      </c>
      <c r="I26" s="21">
        <f>VLOOKUP(H26,$Y$43:$Z$58,2)</f>
        <v>25</v>
      </c>
      <c r="J26" s="20">
        <v>1</v>
      </c>
      <c r="K26" s="21">
        <f>VLOOKUP(J26,$Y$43:$Z$58,2)</f>
        <v>25</v>
      </c>
      <c r="L26" s="20"/>
      <c r="M26" s="21"/>
      <c r="N26" s="20"/>
      <c r="O26" s="21"/>
      <c r="P26" s="20"/>
      <c r="Q26" s="21"/>
      <c r="R26" s="20"/>
      <c r="S26" s="21"/>
      <c r="T26" s="22"/>
      <c r="U26" s="21"/>
      <c r="V26" s="118"/>
      <c r="W26" s="117"/>
    </row>
    <row r="50" spans="25:26" ht="44.4" x14ac:dyDescent="0.25">
      <c r="Y50" s="12" t="s">
        <v>4</v>
      </c>
      <c r="Z50" s="12" t="s">
        <v>5</v>
      </c>
    </row>
    <row r="51" spans="25:26" x14ac:dyDescent="0.25">
      <c r="Y51" s="13">
        <v>0</v>
      </c>
      <c r="Z51" s="13">
        <v>0</v>
      </c>
    </row>
    <row r="52" spans="25:26" x14ac:dyDescent="0.25">
      <c r="Y52" s="14">
        <v>1</v>
      </c>
      <c r="Z52" s="15">
        <v>25</v>
      </c>
    </row>
    <row r="53" spans="25:26" x14ac:dyDescent="0.25">
      <c r="Y53" s="16">
        <v>2</v>
      </c>
      <c r="Z53" s="13">
        <v>20</v>
      </c>
    </row>
    <row r="54" spans="25:26" x14ac:dyDescent="0.25">
      <c r="Y54" s="16">
        <v>3</v>
      </c>
      <c r="Z54" s="13">
        <v>15</v>
      </c>
    </row>
    <row r="55" spans="25:26" x14ac:dyDescent="0.25">
      <c r="Y55" s="16">
        <v>4</v>
      </c>
      <c r="Z55" s="13">
        <v>12</v>
      </c>
    </row>
    <row r="56" spans="25:26" x14ac:dyDescent="0.25">
      <c r="Y56" s="16">
        <v>5</v>
      </c>
      <c r="Z56" s="13">
        <v>11</v>
      </c>
    </row>
    <row r="57" spans="25:26" x14ac:dyDescent="0.25">
      <c r="Y57" s="16">
        <v>6</v>
      </c>
      <c r="Z57" s="13">
        <v>10</v>
      </c>
    </row>
    <row r="58" spans="25:26" x14ac:dyDescent="0.25">
      <c r="Y58" s="16">
        <v>7</v>
      </c>
      <c r="Z58" s="13">
        <v>9</v>
      </c>
    </row>
    <row r="59" spans="25:26" x14ac:dyDescent="0.25">
      <c r="Y59" s="16">
        <v>8</v>
      </c>
      <c r="Z59" s="13">
        <v>8</v>
      </c>
    </row>
    <row r="60" spans="25:26" x14ac:dyDescent="0.25">
      <c r="Y60" s="16">
        <v>9</v>
      </c>
      <c r="Z60" s="13">
        <v>7</v>
      </c>
    </row>
    <row r="61" spans="25:26" x14ac:dyDescent="0.25">
      <c r="Y61" s="16">
        <v>10</v>
      </c>
      <c r="Z61" s="13">
        <v>6</v>
      </c>
    </row>
    <row r="62" spans="25:26" x14ac:dyDescent="0.25">
      <c r="Y62" s="16">
        <v>11</v>
      </c>
      <c r="Z62" s="13">
        <v>5</v>
      </c>
    </row>
    <row r="63" spans="25:26" x14ac:dyDescent="0.25">
      <c r="Y63" s="16">
        <v>12</v>
      </c>
      <c r="Z63" s="13">
        <v>4</v>
      </c>
    </row>
    <row r="64" spans="25:26" x14ac:dyDescent="0.25">
      <c r="Y64" s="16">
        <v>13</v>
      </c>
      <c r="Z64" s="13">
        <v>3</v>
      </c>
    </row>
    <row r="65" spans="25:26" x14ac:dyDescent="0.25">
      <c r="Y65" s="16">
        <v>14</v>
      </c>
      <c r="Z65" s="13">
        <v>2</v>
      </c>
    </row>
    <row r="66" spans="25:26" x14ac:dyDescent="0.25">
      <c r="Y66" s="16">
        <v>15</v>
      </c>
      <c r="Z66" s="13">
        <v>1</v>
      </c>
    </row>
  </sheetData>
  <sortState xmlns:xlrd2="http://schemas.microsoft.com/office/spreadsheetml/2017/richdata2" ref="B3:M5">
    <sortCondition descending="1" ref="E3:E5"/>
  </sortState>
  <mergeCells count="48">
    <mergeCell ref="P7:Q7"/>
    <mergeCell ref="R7:S7"/>
    <mergeCell ref="T7:U7"/>
    <mergeCell ref="V7:W7"/>
    <mergeCell ref="P1:Q1"/>
    <mergeCell ref="R1:S1"/>
    <mergeCell ref="T1:U1"/>
    <mergeCell ref="V1:W1"/>
    <mergeCell ref="L11:M11"/>
    <mergeCell ref="N7:O7"/>
    <mergeCell ref="A1:E1"/>
    <mergeCell ref="F1:G1"/>
    <mergeCell ref="H1:I1"/>
    <mergeCell ref="J1:K1"/>
    <mergeCell ref="L1:M1"/>
    <mergeCell ref="N1:O1"/>
    <mergeCell ref="A7:E7"/>
    <mergeCell ref="F7:G7"/>
    <mergeCell ref="H7:I7"/>
    <mergeCell ref="J7:K7"/>
    <mergeCell ref="L7:M7"/>
    <mergeCell ref="N11:O11"/>
    <mergeCell ref="P11:Q11"/>
    <mergeCell ref="R11:S11"/>
    <mergeCell ref="T11:U11"/>
    <mergeCell ref="A18:E18"/>
    <mergeCell ref="F18:G18"/>
    <mergeCell ref="H18:I18"/>
    <mergeCell ref="J18:K18"/>
    <mergeCell ref="L18:M18"/>
    <mergeCell ref="N18:O18"/>
    <mergeCell ref="P18:Q18"/>
    <mergeCell ref="R18:S18"/>
    <mergeCell ref="T18:U18"/>
    <mergeCell ref="A11:E11"/>
    <mergeCell ref="F11:G11"/>
    <mergeCell ref="H11:I11"/>
    <mergeCell ref="J11:K11"/>
    <mergeCell ref="A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</mergeCells>
  <pageMargins left="0.42" right="0.45" top="0.17" bottom="0.25" header="0.17" footer="0.21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67"/>
  <sheetViews>
    <sheetView showGridLines="0" topLeftCell="A7" workbookViewId="0">
      <selection activeCell="AN6" sqref="AN6"/>
    </sheetView>
  </sheetViews>
  <sheetFormatPr defaultColWidth="9.109375" defaultRowHeight="13.2" outlineLevelCol="1" x14ac:dyDescent="0.25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3" s="1" customFormat="1" ht="118.5" customHeight="1" thickBot="1" x14ac:dyDescent="0.3">
      <c r="A1" s="159" t="s">
        <v>20</v>
      </c>
      <c r="B1" s="160"/>
      <c r="C1" s="160"/>
      <c r="D1" s="160"/>
      <c r="E1" s="161"/>
      <c r="F1" s="154" t="s">
        <v>9</v>
      </c>
      <c r="G1" s="155"/>
      <c r="H1" s="162" t="s">
        <v>8</v>
      </c>
      <c r="I1" s="163"/>
      <c r="J1" s="164" t="s">
        <v>7</v>
      </c>
      <c r="K1" s="165"/>
      <c r="L1" s="166" t="s">
        <v>10</v>
      </c>
      <c r="M1" s="167"/>
      <c r="N1" s="162" t="s">
        <v>15</v>
      </c>
      <c r="O1" s="163"/>
      <c r="P1" s="154" t="s">
        <v>11</v>
      </c>
      <c r="Q1" s="155"/>
      <c r="R1" s="154" t="s">
        <v>12</v>
      </c>
      <c r="S1" s="155"/>
      <c r="T1" s="154" t="s">
        <v>13</v>
      </c>
      <c r="U1" s="155"/>
      <c r="V1" s="154" t="s">
        <v>14</v>
      </c>
      <c r="W1" s="155"/>
    </row>
    <row r="2" spans="1:33" s="6" customFormat="1" ht="57.6" customHeight="1" thickBot="1" x14ac:dyDescent="0.3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</row>
    <row r="3" spans="1:33" ht="15" customHeight="1" thickBot="1" x14ac:dyDescent="0.3">
      <c r="A3" s="51" t="s">
        <v>29</v>
      </c>
      <c r="B3" s="40" t="s">
        <v>121</v>
      </c>
      <c r="C3" s="96" t="s">
        <v>86</v>
      </c>
      <c r="D3" s="97">
        <v>1993</v>
      </c>
      <c r="E3" s="54">
        <f>IF(SUM(Y3:AG3)&gt;0,SUM(LARGE(Y3:AG3,1)+LARGE(Y3:AG3,2)+LARGE(Y3:AG3,3)+LARGE(Y3:AG3,4)+LARGE(Y3:AG3,5)+LARGE(Y3:AG3,6)+LARGE(Y3:AG3,7))," ")</f>
        <v>50</v>
      </c>
      <c r="F3" s="20"/>
      <c r="G3" s="21"/>
      <c r="H3" s="20"/>
      <c r="I3" s="41"/>
      <c r="J3" s="20">
        <v>1</v>
      </c>
      <c r="K3" s="21">
        <f>VLOOKUP(J3,$Y$52:$Z$67,2)</f>
        <v>25</v>
      </c>
      <c r="L3" s="20">
        <v>1</v>
      </c>
      <c r="M3" s="21">
        <f>VLOOKUP(L3,$Y$52:$Z$67,2)</f>
        <v>25</v>
      </c>
      <c r="N3" s="20"/>
      <c r="O3" s="21"/>
      <c r="P3" s="20"/>
      <c r="Q3" s="21"/>
      <c r="R3" s="20"/>
      <c r="S3" s="21"/>
      <c r="T3" s="22"/>
      <c r="U3" s="21"/>
      <c r="V3" s="23"/>
      <c r="W3" s="21"/>
      <c r="Y3" s="8">
        <f>G3</f>
        <v>0</v>
      </c>
      <c r="Z3" s="8">
        <f>+I3</f>
        <v>0</v>
      </c>
      <c r="AA3" s="8">
        <f>+K3</f>
        <v>25</v>
      </c>
      <c r="AB3" s="8">
        <f>+M3</f>
        <v>25</v>
      </c>
      <c r="AC3" s="8">
        <f>+O3</f>
        <v>0</v>
      </c>
      <c r="AD3" s="8">
        <f>+Q3</f>
        <v>0</v>
      </c>
      <c r="AE3" s="8">
        <f>+S3</f>
        <v>0</v>
      </c>
      <c r="AF3" s="8">
        <f>+U3</f>
        <v>0</v>
      </c>
      <c r="AG3" s="8">
        <f>+W3</f>
        <v>0</v>
      </c>
    </row>
    <row r="4" spans="1:33" ht="15" customHeight="1" thickBot="1" x14ac:dyDescent="0.3">
      <c r="A4" s="17"/>
      <c r="B4" s="69" t="s">
        <v>128</v>
      </c>
      <c r="C4" s="69"/>
      <c r="D4" s="70">
        <v>1995</v>
      </c>
      <c r="E4" s="71">
        <f t="shared" ref="E4" si="0">IF(SUM(Y4:AG4)&gt;0,SUM(LARGE(Y4:AG4,1)+LARGE(Y4:AG4,2)+LARGE(Y4:AG4,3)+LARGE(Y4:AG4,4)+LARGE(Y4:AG4,5)+LARGE(Y4:AG4,6)+LARGE(Y4:AG4,7))," ")</f>
        <v>25</v>
      </c>
      <c r="F4" s="72"/>
      <c r="G4" s="73"/>
      <c r="H4" s="72"/>
      <c r="I4" s="73"/>
      <c r="J4" s="72"/>
      <c r="K4" s="73"/>
      <c r="L4" s="72"/>
      <c r="M4" s="73"/>
      <c r="N4" s="72">
        <v>1</v>
      </c>
      <c r="O4" s="73">
        <f>VLOOKUP(N4,$Y$52:$Z$67,2)</f>
        <v>25</v>
      </c>
      <c r="P4" s="20"/>
      <c r="Q4" s="21"/>
      <c r="R4" s="20"/>
      <c r="S4" s="21"/>
      <c r="T4" s="22"/>
      <c r="U4" s="21"/>
      <c r="V4" s="22"/>
      <c r="W4" s="21"/>
      <c r="Y4" s="8">
        <f t="shared" ref="Y4" si="1">G4</f>
        <v>0</v>
      </c>
      <c r="Z4" s="8">
        <f t="shared" ref="Z4" si="2">+I4</f>
        <v>0</v>
      </c>
      <c r="AA4" s="8">
        <f t="shared" ref="AA4" si="3">+K4</f>
        <v>0</v>
      </c>
      <c r="AB4" s="8">
        <f t="shared" ref="AB4" si="4">+M4</f>
        <v>0</v>
      </c>
      <c r="AC4" s="8">
        <f t="shared" ref="AC4" si="5">+O4</f>
        <v>25</v>
      </c>
      <c r="AD4" s="8">
        <f t="shared" ref="AD4" si="6">+Q4</f>
        <v>0</v>
      </c>
      <c r="AE4" s="8">
        <f t="shared" ref="AE4" si="7">+S4</f>
        <v>0</v>
      </c>
      <c r="AF4" s="8">
        <f t="shared" ref="AF4" si="8">+U4</f>
        <v>0</v>
      </c>
      <c r="AG4" s="8">
        <f t="shared" ref="AG4" si="9">+W4</f>
        <v>0</v>
      </c>
    </row>
    <row r="5" spans="1:33" s="10" customFormat="1" ht="4.8" customHeight="1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33" ht="118.5" customHeight="1" thickBot="1" x14ac:dyDescent="0.3">
      <c r="A6" s="159" t="s">
        <v>65</v>
      </c>
      <c r="B6" s="160"/>
      <c r="C6" s="160"/>
      <c r="D6" s="160"/>
      <c r="E6" s="161"/>
      <c r="F6" s="154" t="s">
        <v>9</v>
      </c>
      <c r="G6" s="155"/>
      <c r="H6" s="162" t="s">
        <v>8</v>
      </c>
      <c r="I6" s="163"/>
      <c r="J6" s="164" t="s">
        <v>7</v>
      </c>
      <c r="K6" s="165"/>
      <c r="L6" s="166" t="s">
        <v>10</v>
      </c>
      <c r="M6" s="167"/>
      <c r="N6" s="162" t="s">
        <v>15</v>
      </c>
      <c r="O6" s="163"/>
      <c r="P6" s="154" t="s">
        <v>11</v>
      </c>
      <c r="Q6" s="155"/>
      <c r="R6" s="154" t="s">
        <v>12</v>
      </c>
      <c r="S6" s="155"/>
      <c r="T6" s="154" t="s">
        <v>13</v>
      </c>
      <c r="U6" s="155"/>
      <c r="V6" s="154" t="s">
        <v>14</v>
      </c>
      <c r="W6" s="155"/>
    </row>
    <row r="7" spans="1:33" s="11" customFormat="1" ht="57.75" customHeight="1" thickBot="1" x14ac:dyDescent="0.25">
      <c r="A7" s="4" t="s">
        <v>0</v>
      </c>
      <c r="B7" s="2" t="s">
        <v>1</v>
      </c>
      <c r="C7" s="2" t="s">
        <v>6</v>
      </c>
      <c r="D7" s="3" t="s">
        <v>2</v>
      </c>
      <c r="E7" s="4" t="s">
        <v>3</v>
      </c>
      <c r="F7" s="4" t="s">
        <v>4</v>
      </c>
      <c r="G7" s="4" t="s">
        <v>5</v>
      </c>
      <c r="H7" s="4" t="s">
        <v>4</v>
      </c>
      <c r="I7" s="4" t="s">
        <v>5</v>
      </c>
      <c r="J7" s="4" t="s">
        <v>4</v>
      </c>
      <c r="K7" s="4" t="s">
        <v>5</v>
      </c>
      <c r="L7" s="4" t="s">
        <v>4</v>
      </c>
      <c r="M7" s="4" t="s">
        <v>5</v>
      </c>
      <c r="N7" s="4" t="s">
        <v>4</v>
      </c>
      <c r="O7" s="4" t="s">
        <v>5</v>
      </c>
      <c r="P7" s="4" t="s">
        <v>4</v>
      </c>
      <c r="Q7" s="4" t="s">
        <v>5</v>
      </c>
      <c r="R7" s="4" t="s">
        <v>4</v>
      </c>
      <c r="S7" s="4" t="s">
        <v>5</v>
      </c>
      <c r="T7" s="5" t="s">
        <v>4</v>
      </c>
      <c r="U7" s="4" t="s">
        <v>5</v>
      </c>
      <c r="V7" s="4" t="s">
        <v>4</v>
      </c>
      <c r="W7" s="4" t="s">
        <v>5</v>
      </c>
    </row>
    <row r="8" spans="1:33" ht="15" customHeight="1" thickBot="1" x14ac:dyDescent="0.3">
      <c r="A8" s="93" t="s">
        <v>29</v>
      </c>
      <c r="B8" s="39" t="s">
        <v>67</v>
      </c>
      <c r="C8" s="39" t="s">
        <v>40</v>
      </c>
      <c r="D8" s="76">
        <v>1990</v>
      </c>
      <c r="E8" s="77">
        <f>IF(SUM(Y8:AG8)&gt;0,SUM(LARGE(Y8:AG8,1)+LARGE(Y8:AG8,2)+LARGE(Y8:AG8,3)+LARGE(Y8:AG8,4)+LARGE(Y8:AG8,5)+LARGE(Y8:AG8,6)+LARGE(Y8:AG8,7))," ")</f>
        <v>65</v>
      </c>
      <c r="F8" s="20">
        <v>1</v>
      </c>
      <c r="G8" s="21">
        <f>VLOOKUP(F8,$Y$52:$Z$67,2)</f>
        <v>25</v>
      </c>
      <c r="H8" s="20">
        <v>3</v>
      </c>
      <c r="I8" s="21">
        <f>VLOOKUP(H8,$Y$52:$Z$67,2)</f>
        <v>15</v>
      </c>
      <c r="J8" s="20">
        <v>1</v>
      </c>
      <c r="K8" s="21">
        <f>VLOOKUP(J8,$Y$52:$Z$67,2)</f>
        <v>25</v>
      </c>
      <c r="L8" s="20"/>
      <c r="M8" s="41"/>
      <c r="N8" s="20"/>
      <c r="O8" s="21"/>
      <c r="P8" s="20"/>
      <c r="Q8" s="21"/>
      <c r="R8" s="20"/>
      <c r="S8" s="21"/>
      <c r="T8" s="22"/>
      <c r="U8" s="21"/>
      <c r="V8" s="23"/>
      <c r="W8" s="21"/>
      <c r="Y8" s="8">
        <f>G8</f>
        <v>25</v>
      </c>
      <c r="Z8" s="8">
        <f>+I8</f>
        <v>15</v>
      </c>
      <c r="AA8" s="8">
        <f>+K8</f>
        <v>25</v>
      </c>
      <c r="AB8" s="8">
        <f>+M8</f>
        <v>0</v>
      </c>
      <c r="AC8" s="8">
        <f>+O8</f>
        <v>0</v>
      </c>
      <c r="AD8" s="8">
        <f>+Q8</f>
        <v>0</v>
      </c>
      <c r="AE8" s="8">
        <f>+S8</f>
        <v>0</v>
      </c>
      <c r="AF8" s="8">
        <f>+U8</f>
        <v>0</v>
      </c>
      <c r="AG8" s="8">
        <f>+W8</f>
        <v>0</v>
      </c>
    </row>
    <row r="9" spans="1:33" ht="15" customHeight="1" thickBot="1" x14ac:dyDescent="0.3">
      <c r="A9" s="93" t="s">
        <v>29</v>
      </c>
      <c r="B9" s="39" t="s">
        <v>102</v>
      </c>
      <c r="C9" s="39" t="s">
        <v>86</v>
      </c>
      <c r="D9" s="76">
        <v>1985</v>
      </c>
      <c r="E9" s="77">
        <f t="shared" ref="E9:E10" si="10">IF(SUM(Y9:AG9)&gt;0,SUM(LARGE(Y9:AG9,1)+LARGE(Y9:AG9,2)+LARGE(Y9:AG9,3)+LARGE(Y9:AG9,4)+LARGE(Y9:AG9,5)+LARGE(Y9:AG9,6)+LARGE(Y9:AG9,7))," ")</f>
        <v>65</v>
      </c>
      <c r="F9" s="20"/>
      <c r="G9" s="41"/>
      <c r="H9" s="20">
        <v>1</v>
      </c>
      <c r="I9" s="21">
        <f>VLOOKUP(H9,$Y$52:$Z$67,2)</f>
        <v>25</v>
      </c>
      <c r="J9" s="20">
        <v>3</v>
      </c>
      <c r="K9" s="21">
        <f>VLOOKUP(J9,$Y$52:$Z$67,2)</f>
        <v>15</v>
      </c>
      <c r="L9" s="20">
        <v>1</v>
      </c>
      <c r="M9" s="21">
        <f>VLOOKUP(L9,$Y$52:$Z$67,2)</f>
        <v>25</v>
      </c>
      <c r="N9" s="20"/>
      <c r="O9" s="21"/>
      <c r="P9" s="20"/>
      <c r="Q9" s="21"/>
      <c r="R9" s="20"/>
      <c r="S9" s="21"/>
      <c r="T9" s="22"/>
      <c r="U9" s="21"/>
      <c r="V9" s="23"/>
      <c r="W9" s="21"/>
      <c r="Y9" s="8">
        <f t="shared" ref="Y9:Y10" si="11">G9</f>
        <v>0</v>
      </c>
      <c r="Z9" s="8">
        <f t="shared" ref="Z9:Z10" si="12">+I9</f>
        <v>25</v>
      </c>
      <c r="AA9" s="8">
        <f t="shared" ref="AA9:AA10" si="13">+K9</f>
        <v>15</v>
      </c>
      <c r="AB9" s="8">
        <f t="shared" ref="AB9:AB10" si="14">+M9</f>
        <v>25</v>
      </c>
      <c r="AC9" s="8">
        <f t="shared" ref="AC9:AC10" si="15">+O9</f>
        <v>0</v>
      </c>
      <c r="AD9" s="8">
        <f t="shared" ref="AD9:AD10" si="16">+Q9</f>
        <v>0</v>
      </c>
      <c r="AE9" s="8">
        <f t="shared" ref="AE9:AE10" si="17">+S9</f>
        <v>0</v>
      </c>
      <c r="AF9" s="8">
        <f t="shared" ref="AF9:AF10" si="18">+U9</f>
        <v>0</v>
      </c>
      <c r="AG9" s="8">
        <f t="shared" ref="AG9:AG10" si="19">+W9</f>
        <v>0</v>
      </c>
    </row>
    <row r="10" spans="1:33" ht="15" customHeight="1" thickBot="1" x14ac:dyDescent="0.3">
      <c r="A10" s="93" t="s">
        <v>31</v>
      </c>
      <c r="B10" s="39" t="s">
        <v>103</v>
      </c>
      <c r="C10" s="39"/>
      <c r="D10" s="76">
        <v>1997</v>
      </c>
      <c r="E10" s="77">
        <f t="shared" si="10"/>
        <v>40</v>
      </c>
      <c r="F10" s="20"/>
      <c r="G10" s="41"/>
      <c r="H10" s="20">
        <v>2</v>
      </c>
      <c r="I10" s="21">
        <f>VLOOKUP(H10,$Y$52:$Z$67,2)</f>
        <v>20</v>
      </c>
      <c r="J10" s="20">
        <v>2</v>
      </c>
      <c r="K10" s="21">
        <f>VLOOKUP(J10,$Y$52:$Z$67,2)</f>
        <v>20</v>
      </c>
      <c r="L10" s="20"/>
      <c r="M10" s="21"/>
      <c r="N10" s="20"/>
      <c r="O10" s="21"/>
      <c r="P10" s="20"/>
      <c r="Q10" s="21"/>
      <c r="R10" s="20"/>
      <c r="S10" s="21"/>
      <c r="T10" s="22"/>
      <c r="U10" s="21"/>
      <c r="V10" s="23"/>
      <c r="W10" s="21"/>
      <c r="Y10" s="8">
        <f t="shared" si="11"/>
        <v>0</v>
      </c>
      <c r="Z10" s="8">
        <f t="shared" si="12"/>
        <v>20</v>
      </c>
      <c r="AA10" s="8">
        <f t="shared" si="13"/>
        <v>20</v>
      </c>
      <c r="AB10" s="8">
        <f t="shared" si="14"/>
        <v>0</v>
      </c>
      <c r="AC10" s="8">
        <f t="shared" si="15"/>
        <v>0</v>
      </c>
      <c r="AD10" s="8">
        <f t="shared" si="16"/>
        <v>0</v>
      </c>
      <c r="AE10" s="8">
        <f t="shared" si="17"/>
        <v>0</v>
      </c>
      <c r="AF10" s="8">
        <f t="shared" si="18"/>
        <v>0</v>
      </c>
      <c r="AG10" s="8">
        <f t="shared" si="19"/>
        <v>0</v>
      </c>
    </row>
    <row r="51" spans="25:26" ht="44.4" x14ac:dyDescent="0.25">
      <c r="Y51" s="12" t="s">
        <v>4</v>
      </c>
      <c r="Z51" s="12" t="s">
        <v>5</v>
      </c>
    </row>
    <row r="52" spans="25:26" x14ac:dyDescent="0.25">
      <c r="Y52" s="13">
        <v>0</v>
      </c>
      <c r="Z52" s="13">
        <v>0</v>
      </c>
    </row>
    <row r="53" spans="25:26" x14ac:dyDescent="0.25">
      <c r="Y53" s="14">
        <v>1</v>
      </c>
      <c r="Z53" s="15">
        <v>25</v>
      </c>
    </row>
    <row r="54" spans="25:26" x14ac:dyDescent="0.25">
      <c r="Y54" s="16">
        <v>2</v>
      </c>
      <c r="Z54" s="13">
        <v>20</v>
      </c>
    </row>
    <row r="55" spans="25:26" x14ac:dyDescent="0.25">
      <c r="Y55" s="16">
        <v>3</v>
      </c>
      <c r="Z55" s="13">
        <v>15</v>
      </c>
    </row>
    <row r="56" spans="25:26" x14ac:dyDescent="0.25">
      <c r="Y56" s="16">
        <v>4</v>
      </c>
      <c r="Z56" s="13">
        <v>12</v>
      </c>
    </row>
    <row r="57" spans="25:26" x14ac:dyDescent="0.25">
      <c r="Y57" s="16">
        <v>5</v>
      </c>
      <c r="Z57" s="13">
        <v>11</v>
      </c>
    </row>
    <row r="58" spans="25:26" x14ac:dyDescent="0.25">
      <c r="Y58" s="16">
        <v>6</v>
      </c>
      <c r="Z58" s="13">
        <v>10</v>
      </c>
    </row>
    <row r="59" spans="25:26" x14ac:dyDescent="0.25">
      <c r="Y59" s="16">
        <v>7</v>
      </c>
      <c r="Z59" s="13">
        <v>9</v>
      </c>
    </row>
    <row r="60" spans="25:26" x14ac:dyDescent="0.25">
      <c r="Y60" s="16">
        <v>8</v>
      </c>
      <c r="Z60" s="13">
        <v>8</v>
      </c>
    </row>
    <row r="61" spans="25:26" x14ac:dyDescent="0.25">
      <c r="Y61" s="16">
        <v>9</v>
      </c>
      <c r="Z61" s="13">
        <v>7</v>
      </c>
    </row>
    <row r="62" spans="25:26" x14ac:dyDescent="0.25">
      <c r="Y62" s="16">
        <v>10</v>
      </c>
      <c r="Z62" s="13">
        <v>6</v>
      </c>
    </row>
    <row r="63" spans="25:26" x14ac:dyDescent="0.25">
      <c r="Y63" s="16">
        <v>11</v>
      </c>
      <c r="Z63" s="13">
        <v>5</v>
      </c>
    </row>
    <row r="64" spans="25:26" x14ac:dyDescent="0.25">
      <c r="Y64" s="16">
        <v>12</v>
      </c>
      <c r="Z64" s="13">
        <v>4</v>
      </c>
    </row>
    <row r="65" spans="25:26" x14ac:dyDescent="0.25">
      <c r="Y65" s="16">
        <v>13</v>
      </c>
      <c r="Z65" s="13">
        <v>3</v>
      </c>
    </row>
    <row r="66" spans="25:26" x14ac:dyDescent="0.25">
      <c r="Y66" s="16">
        <v>14</v>
      </c>
      <c r="Z66" s="13">
        <v>2</v>
      </c>
    </row>
    <row r="67" spans="25:26" x14ac:dyDescent="0.25">
      <c r="Y67" s="16">
        <v>15</v>
      </c>
      <c r="Z67" s="13">
        <v>1</v>
      </c>
    </row>
  </sheetData>
  <mergeCells count="20">
    <mergeCell ref="A6:E6"/>
    <mergeCell ref="F6:G6"/>
    <mergeCell ref="H6:I6"/>
    <mergeCell ref="J6:K6"/>
    <mergeCell ref="L6:M6"/>
    <mergeCell ref="A1:E1"/>
    <mergeCell ref="F1:G1"/>
    <mergeCell ref="H1:I1"/>
    <mergeCell ref="J1:K1"/>
    <mergeCell ref="L1:M1"/>
    <mergeCell ref="P6:Q6"/>
    <mergeCell ref="R6:S6"/>
    <mergeCell ref="T1:U1"/>
    <mergeCell ref="V1:W1"/>
    <mergeCell ref="N6:O6"/>
    <mergeCell ref="T6:U6"/>
    <mergeCell ref="V6:W6"/>
    <mergeCell ref="N1:O1"/>
    <mergeCell ref="P1:Q1"/>
    <mergeCell ref="R1:S1"/>
  </mergeCells>
  <pageMargins left="0.4" right="0.24" top="1" bottom="1" header="0.56999999999999995" footer="0.5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97"/>
  <sheetViews>
    <sheetView showGridLines="0" workbookViewId="0">
      <selection activeCell="AJ2" sqref="AJ2"/>
    </sheetView>
  </sheetViews>
  <sheetFormatPr defaultColWidth="9.109375" defaultRowHeight="13.2" outlineLevelCol="1" x14ac:dyDescent="0.25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3" s="1" customFormat="1" ht="118.5" customHeight="1" thickBot="1" x14ac:dyDescent="0.3">
      <c r="A1" s="159" t="s">
        <v>18</v>
      </c>
      <c r="B1" s="160"/>
      <c r="C1" s="160"/>
      <c r="D1" s="160"/>
      <c r="E1" s="161"/>
      <c r="F1" s="154" t="s">
        <v>9</v>
      </c>
      <c r="G1" s="155"/>
      <c r="H1" s="162" t="s">
        <v>8</v>
      </c>
      <c r="I1" s="163"/>
      <c r="J1" s="164" t="s">
        <v>7</v>
      </c>
      <c r="K1" s="165"/>
      <c r="L1" s="166" t="s">
        <v>10</v>
      </c>
      <c r="M1" s="167"/>
      <c r="N1" s="162" t="s">
        <v>15</v>
      </c>
      <c r="O1" s="163"/>
      <c r="P1" s="154" t="s">
        <v>11</v>
      </c>
      <c r="Q1" s="155"/>
      <c r="R1" s="154" t="s">
        <v>12</v>
      </c>
      <c r="S1" s="155"/>
      <c r="T1" s="154" t="s">
        <v>13</v>
      </c>
      <c r="U1" s="155"/>
      <c r="V1" s="154" t="s">
        <v>14</v>
      </c>
      <c r="W1" s="155"/>
    </row>
    <row r="2" spans="1:33" s="6" customFormat="1" ht="49.8" customHeight="1" thickBot="1" x14ac:dyDescent="0.3">
      <c r="A2" s="4" t="s">
        <v>0</v>
      </c>
      <c r="B2" s="2" t="s">
        <v>1</v>
      </c>
      <c r="C2" s="2" t="s">
        <v>6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</row>
    <row r="3" spans="1:33" ht="15" customHeight="1" thickBot="1" x14ac:dyDescent="0.3">
      <c r="A3" s="51" t="s">
        <v>29</v>
      </c>
      <c r="B3" s="40" t="s">
        <v>68</v>
      </c>
      <c r="C3" s="96" t="s">
        <v>49</v>
      </c>
      <c r="D3" s="97">
        <v>1977</v>
      </c>
      <c r="E3" s="54">
        <f t="shared" ref="E3:E12" si="0">IF(SUM(Y3:AG3)&gt;0,SUM(LARGE(Y3:AG3,1)+LARGE(Y3:AG3,2)+LARGE(Y3:AG3,3)+LARGE(Y3:AG3,4)+LARGE(Y3:AG3,5)+LARGE(Y3:AG3,6)+LARGE(Y3:AG3,7))," ")</f>
        <v>65</v>
      </c>
      <c r="F3" s="20">
        <v>1</v>
      </c>
      <c r="G3" s="21">
        <f t="shared" ref="G3" si="1">VLOOKUP(F3,$Y$82:$Z$97,2)</f>
        <v>25</v>
      </c>
      <c r="H3" s="20">
        <v>1</v>
      </c>
      <c r="I3" s="21">
        <f t="shared" ref="I3" si="2">VLOOKUP(H3,$Y$82:$Z$97,2)</f>
        <v>25</v>
      </c>
      <c r="J3" s="20">
        <v>3</v>
      </c>
      <c r="K3" s="21">
        <f>VLOOKUP(J3,$Y$82:$Z$97,2)</f>
        <v>15</v>
      </c>
      <c r="L3" s="20"/>
      <c r="M3" s="114" t="s">
        <v>81</v>
      </c>
      <c r="N3" s="20"/>
      <c r="O3" s="21"/>
      <c r="P3" s="20"/>
      <c r="Q3" s="21"/>
      <c r="R3" s="20"/>
      <c r="S3" s="21"/>
      <c r="T3" s="22"/>
      <c r="U3" s="21"/>
      <c r="V3" s="23"/>
      <c r="W3" s="21"/>
      <c r="Y3" s="8">
        <f>G3</f>
        <v>25</v>
      </c>
      <c r="Z3" s="8">
        <f>+I3</f>
        <v>25</v>
      </c>
      <c r="AA3" s="8">
        <f>+K3</f>
        <v>15</v>
      </c>
      <c r="AB3" s="8" t="str">
        <f>+M3</f>
        <v>DNS</v>
      </c>
      <c r="AC3" s="8">
        <f>+O3</f>
        <v>0</v>
      </c>
      <c r="AD3" s="8">
        <f>+Q3</f>
        <v>0</v>
      </c>
      <c r="AE3" s="8">
        <f>+S3</f>
        <v>0</v>
      </c>
      <c r="AF3" s="8">
        <f>+U3</f>
        <v>0</v>
      </c>
      <c r="AG3" s="8">
        <f>+W3</f>
        <v>0</v>
      </c>
    </row>
    <row r="4" spans="1:33" ht="13.05" customHeight="1" thickBot="1" x14ac:dyDescent="0.3">
      <c r="A4" s="17"/>
      <c r="B4" s="69" t="s">
        <v>122</v>
      </c>
      <c r="C4" s="69" t="s">
        <v>43</v>
      </c>
      <c r="D4" s="70">
        <v>1977</v>
      </c>
      <c r="E4" s="71">
        <f t="shared" si="0"/>
        <v>25</v>
      </c>
      <c r="F4" s="72"/>
      <c r="G4" s="73"/>
      <c r="H4" s="72"/>
      <c r="I4" s="73"/>
      <c r="J4" s="72">
        <v>1</v>
      </c>
      <c r="K4" s="73">
        <f>VLOOKUP(J4,$Y$82:$Z$97,2)</f>
        <v>25</v>
      </c>
      <c r="L4" s="72"/>
      <c r="M4" s="73"/>
      <c r="N4" s="20"/>
      <c r="O4" s="21"/>
      <c r="P4" s="20"/>
      <c r="Q4" s="21"/>
      <c r="R4" s="20"/>
      <c r="S4" s="21"/>
      <c r="T4" s="22"/>
      <c r="U4" s="21"/>
      <c r="V4" s="22"/>
      <c r="W4" s="21"/>
      <c r="Y4" s="8">
        <f t="shared" ref="Y4:Y12" si="3">G4</f>
        <v>0</v>
      </c>
      <c r="Z4" s="8">
        <f t="shared" ref="Z4:Z12" si="4">+I4</f>
        <v>0</v>
      </c>
      <c r="AA4" s="8">
        <f t="shared" ref="AA4:AA12" si="5">+K4</f>
        <v>25</v>
      </c>
      <c r="AB4" s="8">
        <f t="shared" ref="AB4:AB12" si="6">+M4</f>
        <v>0</v>
      </c>
      <c r="AC4" s="8">
        <f t="shared" ref="AC4:AC12" si="7">+O4</f>
        <v>0</v>
      </c>
      <c r="AD4" s="8">
        <f t="shared" ref="AD4:AD12" si="8">+Q4</f>
        <v>0</v>
      </c>
      <c r="AE4" s="8">
        <f t="shared" ref="AE4:AE12" si="9">+S4</f>
        <v>0</v>
      </c>
      <c r="AF4" s="8">
        <f t="shared" ref="AF4:AF12" si="10">+U4</f>
        <v>0</v>
      </c>
      <c r="AG4" s="8">
        <f t="shared" ref="AG4:AG12" si="11">+W4</f>
        <v>0</v>
      </c>
    </row>
    <row r="5" spans="1:33" ht="13.05" customHeight="1" thickBot="1" x14ac:dyDescent="0.3">
      <c r="A5" s="17"/>
      <c r="B5" s="69" t="s">
        <v>138</v>
      </c>
      <c r="C5" s="69"/>
      <c r="D5" s="70">
        <v>1977</v>
      </c>
      <c r="E5" s="71">
        <f t="shared" si="0"/>
        <v>25</v>
      </c>
      <c r="F5" s="72"/>
      <c r="G5" s="73"/>
      <c r="H5" s="72"/>
      <c r="I5" s="73"/>
      <c r="J5" s="72"/>
      <c r="K5" s="73"/>
      <c r="L5" s="72">
        <v>1</v>
      </c>
      <c r="M5" s="73">
        <f t="shared" ref="M5:M12" si="12">VLOOKUP(L5,$Y$82:$Z$97,2)</f>
        <v>25</v>
      </c>
      <c r="N5" s="20"/>
      <c r="O5" s="21"/>
      <c r="P5" s="23"/>
      <c r="Q5" s="21"/>
      <c r="R5" s="26"/>
      <c r="S5" s="21"/>
      <c r="T5" s="22"/>
      <c r="U5" s="21"/>
      <c r="V5" s="22"/>
      <c r="W5" s="21"/>
      <c r="Y5" s="8">
        <f t="shared" si="3"/>
        <v>0</v>
      </c>
      <c r="Z5" s="8">
        <f t="shared" si="4"/>
        <v>0</v>
      </c>
      <c r="AA5" s="8">
        <f t="shared" si="5"/>
        <v>0</v>
      </c>
      <c r="AB5" s="8">
        <f t="shared" si="6"/>
        <v>25</v>
      </c>
      <c r="AC5" s="8">
        <f t="shared" si="7"/>
        <v>0</v>
      </c>
      <c r="AD5" s="8">
        <f t="shared" si="8"/>
        <v>0</v>
      </c>
      <c r="AE5" s="8">
        <f t="shared" si="9"/>
        <v>0</v>
      </c>
      <c r="AF5" s="8">
        <f t="shared" si="10"/>
        <v>0</v>
      </c>
      <c r="AG5" s="8">
        <f t="shared" si="11"/>
        <v>0</v>
      </c>
    </row>
    <row r="6" spans="1:33" ht="13.05" customHeight="1" thickBot="1" x14ac:dyDescent="0.3">
      <c r="A6" s="17"/>
      <c r="B6" s="69" t="s">
        <v>123</v>
      </c>
      <c r="C6" s="69" t="s">
        <v>43</v>
      </c>
      <c r="D6" s="70">
        <v>1973</v>
      </c>
      <c r="E6" s="71">
        <f t="shared" si="0"/>
        <v>20</v>
      </c>
      <c r="F6" s="72"/>
      <c r="G6" s="73"/>
      <c r="H6" s="72"/>
      <c r="I6" s="73"/>
      <c r="J6" s="72">
        <v>2</v>
      </c>
      <c r="K6" s="73">
        <f>VLOOKUP(J6,$Y$82:$Z$97,2)</f>
        <v>20</v>
      </c>
      <c r="L6" s="72"/>
      <c r="M6" s="73"/>
      <c r="N6" s="20"/>
      <c r="O6" s="21"/>
      <c r="P6" s="20"/>
      <c r="Q6" s="21"/>
      <c r="R6" s="20"/>
      <c r="S6" s="21"/>
      <c r="T6" s="22"/>
      <c r="U6" s="21"/>
      <c r="V6" s="22"/>
      <c r="W6" s="21"/>
      <c r="Y6" s="8">
        <f t="shared" si="3"/>
        <v>0</v>
      </c>
      <c r="Z6" s="8">
        <f t="shared" si="4"/>
        <v>0</v>
      </c>
      <c r="AA6" s="8">
        <f t="shared" si="5"/>
        <v>20</v>
      </c>
      <c r="AB6" s="8">
        <f t="shared" si="6"/>
        <v>0</v>
      </c>
      <c r="AC6" s="8">
        <f t="shared" si="7"/>
        <v>0</v>
      </c>
      <c r="AD6" s="8">
        <f t="shared" si="8"/>
        <v>0</v>
      </c>
      <c r="AE6" s="8">
        <f t="shared" si="9"/>
        <v>0</v>
      </c>
      <c r="AF6" s="8">
        <f t="shared" si="10"/>
        <v>0</v>
      </c>
      <c r="AG6" s="8">
        <f t="shared" si="11"/>
        <v>0</v>
      </c>
    </row>
    <row r="7" spans="1:33" ht="13.05" customHeight="1" thickBot="1" x14ac:dyDescent="0.3">
      <c r="A7" s="17"/>
      <c r="B7" s="69" t="s">
        <v>139</v>
      </c>
      <c r="C7" s="69"/>
      <c r="D7" s="70">
        <v>1977</v>
      </c>
      <c r="E7" s="71">
        <f t="shared" si="0"/>
        <v>20</v>
      </c>
      <c r="F7" s="72"/>
      <c r="G7" s="73"/>
      <c r="H7" s="72"/>
      <c r="I7" s="73"/>
      <c r="J7" s="72"/>
      <c r="K7" s="73"/>
      <c r="L7" s="72">
        <v>2</v>
      </c>
      <c r="M7" s="73">
        <f t="shared" si="12"/>
        <v>20</v>
      </c>
      <c r="N7" s="20"/>
      <c r="O7" s="21"/>
      <c r="P7" s="20"/>
      <c r="Q7" s="21"/>
      <c r="R7" s="20"/>
      <c r="S7" s="21"/>
      <c r="T7" s="22"/>
      <c r="U7" s="21"/>
      <c r="V7" s="22"/>
      <c r="W7" s="21"/>
      <c r="Y7" s="8">
        <f t="shared" si="3"/>
        <v>0</v>
      </c>
      <c r="Z7" s="8">
        <f t="shared" si="4"/>
        <v>0</v>
      </c>
      <c r="AA7" s="8">
        <f t="shared" si="5"/>
        <v>0</v>
      </c>
      <c r="AB7" s="8">
        <f t="shared" si="6"/>
        <v>20</v>
      </c>
      <c r="AC7" s="8">
        <f t="shared" si="7"/>
        <v>0</v>
      </c>
      <c r="AD7" s="8">
        <f t="shared" si="8"/>
        <v>0</v>
      </c>
      <c r="AE7" s="8">
        <f t="shared" si="9"/>
        <v>0</v>
      </c>
      <c r="AF7" s="8">
        <f t="shared" si="10"/>
        <v>0</v>
      </c>
      <c r="AG7" s="8">
        <f t="shared" si="11"/>
        <v>0</v>
      </c>
    </row>
    <row r="8" spans="1:33" ht="13.05" customHeight="1" thickBot="1" x14ac:dyDescent="0.3">
      <c r="A8" s="17"/>
      <c r="B8" s="69" t="s">
        <v>140</v>
      </c>
      <c r="C8" s="69"/>
      <c r="D8" s="70">
        <v>1980</v>
      </c>
      <c r="E8" s="71">
        <f t="shared" si="0"/>
        <v>15</v>
      </c>
      <c r="F8" s="72"/>
      <c r="G8" s="73"/>
      <c r="H8" s="72"/>
      <c r="I8" s="73"/>
      <c r="J8" s="72"/>
      <c r="K8" s="73"/>
      <c r="L8" s="72">
        <v>3</v>
      </c>
      <c r="M8" s="73">
        <f t="shared" si="12"/>
        <v>15</v>
      </c>
      <c r="N8" s="20"/>
      <c r="O8" s="21"/>
      <c r="P8" s="20"/>
      <c r="Q8" s="21"/>
      <c r="R8" s="20"/>
      <c r="S8" s="21"/>
      <c r="T8" s="22"/>
      <c r="U8" s="21"/>
      <c r="V8" s="22"/>
      <c r="W8" s="21"/>
      <c r="Y8" s="8">
        <f t="shared" si="3"/>
        <v>0</v>
      </c>
      <c r="Z8" s="8">
        <f t="shared" si="4"/>
        <v>0</v>
      </c>
      <c r="AA8" s="8">
        <f t="shared" si="5"/>
        <v>0</v>
      </c>
      <c r="AB8" s="8">
        <f t="shared" si="6"/>
        <v>15</v>
      </c>
      <c r="AC8" s="8">
        <f t="shared" si="7"/>
        <v>0</v>
      </c>
      <c r="AD8" s="8">
        <f t="shared" si="8"/>
        <v>0</v>
      </c>
      <c r="AE8" s="8">
        <f t="shared" si="9"/>
        <v>0</v>
      </c>
      <c r="AF8" s="8">
        <f t="shared" si="10"/>
        <v>0</v>
      </c>
      <c r="AG8" s="8">
        <f t="shared" si="11"/>
        <v>0</v>
      </c>
    </row>
    <row r="9" spans="1:33" ht="13.05" customHeight="1" thickBot="1" x14ac:dyDescent="0.3">
      <c r="A9" s="17"/>
      <c r="B9" s="69" t="s">
        <v>124</v>
      </c>
      <c r="C9" s="69"/>
      <c r="D9" s="70">
        <v>1973</v>
      </c>
      <c r="E9" s="71">
        <f t="shared" si="0"/>
        <v>12</v>
      </c>
      <c r="F9" s="72"/>
      <c r="G9" s="73"/>
      <c r="H9" s="72"/>
      <c r="I9" s="73"/>
      <c r="J9" s="72">
        <v>4</v>
      </c>
      <c r="K9" s="73">
        <f>VLOOKUP(J9,$Y$82:$Z$97,2)</f>
        <v>12</v>
      </c>
      <c r="L9" s="72"/>
      <c r="M9" s="73"/>
      <c r="N9" s="20"/>
      <c r="O9" s="21"/>
      <c r="P9" s="20"/>
      <c r="Q9" s="21"/>
      <c r="R9" s="20"/>
      <c r="S9" s="21"/>
      <c r="T9" s="22"/>
      <c r="U9" s="21"/>
      <c r="V9" s="22"/>
      <c r="W9" s="21"/>
      <c r="Y9" s="8">
        <f t="shared" si="3"/>
        <v>0</v>
      </c>
      <c r="Z9" s="8">
        <f t="shared" si="4"/>
        <v>0</v>
      </c>
      <c r="AA9" s="8">
        <f t="shared" si="5"/>
        <v>12</v>
      </c>
      <c r="AB9" s="8">
        <f t="shared" si="6"/>
        <v>0</v>
      </c>
      <c r="AC9" s="8">
        <f t="shared" si="7"/>
        <v>0</v>
      </c>
      <c r="AD9" s="8">
        <f t="shared" si="8"/>
        <v>0</v>
      </c>
      <c r="AE9" s="8">
        <f t="shared" si="9"/>
        <v>0</v>
      </c>
      <c r="AF9" s="8">
        <f t="shared" si="10"/>
        <v>0</v>
      </c>
      <c r="AG9" s="8">
        <f t="shared" si="11"/>
        <v>0</v>
      </c>
    </row>
    <row r="10" spans="1:33" ht="13.05" customHeight="1" thickBot="1" x14ac:dyDescent="0.3">
      <c r="A10" s="17"/>
      <c r="B10" s="69" t="s">
        <v>141</v>
      </c>
      <c r="C10" s="69"/>
      <c r="D10" s="70">
        <v>1974</v>
      </c>
      <c r="E10" s="71">
        <f t="shared" si="0"/>
        <v>12</v>
      </c>
      <c r="F10" s="72"/>
      <c r="G10" s="73"/>
      <c r="H10" s="72"/>
      <c r="I10" s="73"/>
      <c r="J10" s="72"/>
      <c r="K10" s="73"/>
      <c r="L10" s="72">
        <v>4</v>
      </c>
      <c r="M10" s="73">
        <f t="shared" si="12"/>
        <v>12</v>
      </c>
      <c r="N10" s="20"/>
      <c r="O10" s="21"/>
      <c r="P10" s="20"/>
      <c r="Q10" s="21"/>
      <c r="R10" s="20"/>
      <c r="S10" s="21"/>
      <c r="T10" s="22"/>
      <c r="U10" s="21"/>
      <c r="V10" s="22"/>
      <c r="W10" s="21"/>
      <c r="Y10" s="8">
        <f t="shared" si="3"/>
        <v>0</v>
      </c>
      <c r="Z10" s="8">
        <f t="shared" si="4"/>
        <v>0</v>
      </c>
      <c r="AA10" s="8">
        <f t="shared" si="5"/>
        <v>0</v>
      </c>
      <c r="AB10" s="8">
        <f t="shared" si="6"/>
        <v>12</v>
      </c>
      <c r="AC10" s="8">
        <f t="shared" si="7"/>
        <v>0</v>
      </c>
      <c r="AD10" s="8">
        <f t="shared" si="8"/>
        <v>0</v>
      </c>
      <c r="AE10" s="8">
        <f t="shared" si="9"/>
        <v>0</v>
      </c>
      <c r="AF10" s="8">
        <f t="shared" si="10"/>
        <v>0</v>
      </c>
      <c r="AG10" s="8">
        <f t="shared" si="11"/>
        <v>0</v>
      </c>
    </row>
    <row r="11" spans="1:33" ht="13.05" customHeight="1" thickBot="1" x14ac:dyDescent="0.3">
      <c r="A11" s="17"/>
      <c r="B11" s="69" t="s">
        <v>142</v>
      </c>
      <c r="C11" s="69"/>
      <c r="D11" s="70">
        <v>1984</v>
      </c>
      <c r="E11" s="71">
        <f t="shared" si="0"/>
        <v>11</v>
      </c>
      <c r="F11" s="72"/>
      <c r="G11" s="73"/>
      <c r="H11" s="72"/>
      <c r="I11" s="73"/>
      <c r="J11" s="72"/>
      <c r="K11" s="73"/>
      <c r="L11" s="72">
        <v>5</v>
      </c>
      <c r="M11" s="73">
        <f t="shared" si="12"/>
        <v>11</v>
      </c>
      <c r="N11" s="20"/>
      <c r="O11" s="21"/>
      <c r="P11" s="20"/>
      <c r="Q11" s="21"/>
      <c r="R11" s="20"/>
      <c r="S11" s="21"/>
      <c r="T11" s="22"/>
      <c r="U11" s="21"/>
      <c r="V11" s="22"/>
      <c r="W11" s="21"/>
      <c r="Y11" s="8">
        <f t="shared" si="3"/>
        <v>0</v>
      </c>
      <c r="Z11" s="8">
        <f t="shared" si="4"/>
        <v>0</v>
      </c>
      <c r="AA11" s="8">
        <f t="shared" si="5"/>
        <v>0</v>
      </c>
      <c r="AB11" s="8">
        <f t="shared" si="6"/>
        <v>11</v>
      </c>
      <c r="AC11" s="8">
        <f t="shared" si="7"/>
        <v>0</v>
      </c>
      <c r="AD11" s="8">
        <f t="shared" si="8"/>
        <v>0</v>
      </c>
      <c r="AE11" s="8">
        <f t="shared" si="9"/>
        <v>0</v>
      </c>
      <c r="AF11" s="8">
        <f t="shared" si="10"/>
        <v>0</v>
      </c>
      <c r="AG11" s="8">
        <f t="shared" si="11"/>
        <v>0</v>
      </c>
    </row>
    <row r="12" spans="1:33" ht="13.05" customHeight="1" thickBot="1" x14ac:dyDescent="0.3">
      <c r="A12" s="17"/>
      <c r="B12" s="69" t="s">
        <v>143</v>
      </c>
      <c r="C12" s="69"/>
      <c r="D12" s="70">
        <v>1978</v>
      </c>
      <c r="E12" s="71">
        <f t="shared" si="0"/>
        <v>10</v>
      </c>
      <c r="F12" s="72"/>
      <c r="G12" s="73"/>
      <c r="H12" s="72"/>
      <c r="I12" s="73"/>
      <c r="J12" s="72"/>
      <c r="K12" s="73"/>
      <c r="L12" s="72">
        <v>6</v>
      </c>
      <c r="M12" s="73">
        <f t="shared" si="12"/>
        <v>10</v>
      </c>
      <c r="N12" s="20"/>
      <c r="O12" s="21"/>
      <c r="P12" s="20"/>
      <c r="Q12" s="21"/>
      <c r="R12" s="20"/>
      <c r="S12" s="21"/>
      <c r="T12" s="22"/>
      <c r="U12" s="21"/>
      <c r="V12" s="22"/>
      <c r="W12" s="21"/>
      <c r="Y12" s="8">
        <f t="shared" si="3"/>
        <v>0</v>
      </c>
      <c r="Z12" s="8">
        <f t="shared" si="4"/>
        <v>0</v>
      </c>
      <c r="AA12" s="8">
        <f t="shared" si="5"/>
        <v>0</v>
      </c>
      <c r="AB12" s="8">
        <f t="shared" si="6"/>
        <v>10</v>
      </c>
      <c r="AC12" s="8">
        <f t="shared" si="7"/>
        <v>0</v>
      </c>
      <c r="AD12" s="8">
        <f t="shared" si="8"/>
        <v>0</v>
      </c>
      <c r="AE12" s="8">
        <f t="shared" si="9"/>
        <v>0</v>
      </c>
      <c r="AF12" s="8">
        <f t="shared" si="10"/>
        <v>0</v>
      </c>
      <c r="AG12" s="8">
        <f t="shared" si="11"/>
        <v>0</v>
      </c>
    </row>
    <row r="13" spans="1:33" s="10" customFormat="1" ht="4.8" customHeight="1" thickBo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33" ht="118.5" customHeight="1" thickBot="1" x14ac:dyDescent="0.3">
      <c r="A14" s="159" t="s">
        <v>19</v>
      </c>
      <c r="B14" s="160"/>
      <c r="C14" s="160"/>
      <c r="D14" s="160"/>
      <c r="E14" s="161"/>
      <c r="F14" s="154" t="s">
        <v>9</v>
      </c>
      <c r="G14" s="155"/>
      <c r="H14" s="162" t="s">
        <v>8</v>
      </c>
      <c r="I14" s="163"/>
      <c r="J14" s="164" t="s">
        <v>7</v>
      </c>
      <c r="K14" s="165"/>
      <c r="L14" s="166" t="s">
        <v>10</v>
      </c>
      <c r="M14" s="167"/>
      <c r="N14" s="162" t="s">
        <v>15</v>
      </c>
      <c r="O14" s="163"/>
      <c r="P14" s="154" t="s">
        <v>11</v>
      </c>
      <c r="Q14" s="155"/>
      <c r="R14" s="154" t="s">
        <v>12</v>
      </c>
      <c r="S14" s="155"/>
      <c r="T14" s="154" t="s">
        <v>13</v>
      </c>
      <c r="U14" s="155"/>
      <c r="V14" s="154" t="s">
        <v>14</v>
      </c>
      <c r="W14" s="155"/>
    </row>
    <row r="15" spans="1:33" s="11" customFormat="1" ht="49.8" customHeight="1" thickBot="1" x14ac:dyDescent="0.25">
      <c r="A15" s="4" t="s">
        <v>0</v>
      </c>
      <c r="B15" s="2" t="s">
        <v>1</v>
      </c>
      <c r="C15" s="2" t="s">
        <v>6</v>
      </c>
      <c r="D15" s="3" t="s">
        <v>2</v>
      </c>
      <c r="E15" s="4" t="s">
        <v>3</v>
      </c>
      <c r="F15" s="4" t="s">
        <v>4</v>
      </c>
      <c r="G15" s="4" t="s">
        <v>5</v>
      </c>
      <c r="H15" s="4" t="s">
        <v>4</v>
      </c>
      <c r="I15" s="4" t="s">
        <v>5</v>
      </c>
      <c r="J15" s="4" t="s">
        <v>4</v>
      </c>
      <c r="K15" s="4" t="s">
        <v>5</v>
      </c>
      <c r="L15" s="4" t="s">
        <v>4</v>
      </c>
      <c r="M15" s="4" t="s">
        <v>5</v>
      </c>
      <c r="N15" s="4" t="s">
        <v>4</v>
      </c>
      <c r="O15" s="4" t="s">
        <v>5</v>
      </c>
      <c r="P15" s="4" t="s">
        <v>4</v>
      </c>
      <c r="Q15" s="4" t="s">
        <v>5</v>
      </c>
      <c r="R15" s="4" t="s">
        <v>4</v>
      </c>
      <c r="S15" s="4" t="s">
        <v>5</v>
      </c>
      <c r="T15" s="5" t="s">
        <v>4</v>
      </c>
      <c r="U15" s="4" t="s">
        <v>5</v>
      </c>
      <c r="V15" s="4" t="s">
        <v>4</v>
      </c>
      <c r="W15" s="4" t="s">
        <v>5</v>
      </c>
    </row>
    <row r="16" spans="1:33" ht="15" customHeight="1" thickBot="1" x14ac:dyDescent="0.3">
      <c r="A16" s="93" t="s">
        <v>29</v>
      </c>
      <c r="B16" s="39" t="s">
        <v>69</v>
      </c>
      <c r="C16" s="39"/>
      <c r="D16" s="76">
        <v>1973</v>
      </c>
      <c r="E16" s="77">
        <f>IF(SUM(Y16:AG16)&gt;0,SUM(LARGE(Y16:AG16,1)+LARGE(Y16:AG16,2)+LARGE(Y16:AG16,3)+LARGE(Y16:AG16,4)+LARGE(Y16:AG16,5)+LARGE(Y16:AG16,6)+LARGE(Y16:AG16,7))," ")</f>
        <v>73</v>
      </c>
      <c r="F16" s="20">
        <v>1</v>
      </c>
      <c r="G16" s="21">
        <f>VLOOKUP(F16,$Y$82:$Z$97,2)</f>
        <v>25</v>
      </c>
      <c r="H16" s="20">
        <v>4</v>
      </c>
      <c r="I16" s="21">
        <f>VLOOKUP(H16,$Y$82:$Z$97,2)</f>
        <v>12</v>
      </c>
      <c r="J16" s="20">
        <v>5</v>
      </c>
      <c r="K16" s="41"/>
      <c r="L16" s="20">
        <v>5</v>
      </c>
      <c r="M16" s="21">
        <f>VLOOKUP(L16,$Y$82:$Z$97,2)</f>
        <v>11</v>
      </c>
      <c r="N16" s="20">
        <v>1</v>
      </c>
      <c r="O16" s="21">
        <f>VLOOKUP(N16,$Y$82:$Z$97,2)</f>
        <v>25</v>
      </c>
      <c r="P16" s="20"/>
      <c r="Q16" s="21"/>
      <c r="R16" s="20"/>
      <c r="S16" s="21"/>
      <c r="T16" s="22"/>
      <c r="U16" s="21"/>
      <c r="V16" s="23"/>
      <c r="W16" s="21"/>
      <c r="Y16" s="8">
        <f>G16</f>
        <v>25</v>
      </c>
      <c r="Z16" s="8">
        <f>+I16</f>
        <v>12</v>
      </c>
      <c r="AA16" s="8">
        <f>+K16</f>
        <v>0</v>
      </c>
      <c r="AB16" s="8">
        <f>+M16</f>
        <v>11</v>
      </c>
      <c r="AC16" s="8">
        <f>+O16</f>
        <v>25</v>
      </c>
      <c r="AD16" s="8">
        <f>+Q16</f>
        <v>0</v>
      </c>
      <c r="AE16" s="8">
        <f>+S16</f>
        <v>0</v>
      </c>
      <c r="AF16" s="8">
        <f>+U16</f>
        <v>0</v>
      </c>
      <c r="AG16" s="8">
        <f>+W16</f>
        <v>0</v>
      </c>
    </row>
    <row r="17" spans="1:33" ht="15" customHeight="1" thickBot="1" x14ac:dyDescent="0.3">
      <c r="A17" s="93" t="s">
        <v>30</v>
      </c>
      <c r="B17" s="106" t="s">
        <v>106</v>
      </c>
      <c r="C17" s="106"/>
      <c r="D17" s="107">
        <v>1969</v>
      </c>
      <c r="E17" s="108">
        <v>45</v>
      </c>
      <c r="F17" s="58"/>
      <c r="G17" s="103"/>
      <c r="H17" s="58">
        <v>1</v>
      </c>
      <c r="I17" s="104">
        <v>25</v>
      </c>
      <c r="J17" s="58">
        <v>2</v>
      </c>
      <c r="K17" s="104">
        <v>20</v>
      </c>
      <c r="L17" s="58"/>
      <c r="M17" s="104"/>
      <c r="N17" s="58"/>
      <c r="O17" s="104"/>
      <c r="P17" s="20"/>
      <c r="Q17" s="21"/>
      <c r="R17" s="20"/>
      <c r="S17" s="21"/>
      <c r="T17" s="22"/>
      <c r="U17" s="21"/>
      <c r="V17" s="23"/>
      <c r="W17" s="21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15" customHeight="1" thickBot="1" x14ac:dyDescent="0.3">
      <c r="A18" s="93" t="s">
        <v>30</v>
      </c>
      <c r="B18" s="106" t="s">
        <v>107</v>
      </c>
      <c r="C18" s="106"/>
      <c r="D18" s="107">
        <v>1983</v>
      </c>
      <c r="E18" s="108">
        <v>45</v>
      </c>
      <c r="F18" s="58"/>
      <c r="G18" s="103"/>
      <c r="H18" s="58">
        <v>2</v>
      </c>
      <c r="I18" s="104">
        <v>20</v>
      </c>
      <c r="J18" s="58">
        <v>1</v>
      </c>
      <c r="K18" s="104">
        <v>25</v>
      </c>
      <c r="L18" s="58"/>
      <c r="M18" s="104"/>
      <c r="N18" s="20"/>
      <c r="O18" s="21"/>
      <c r="P18" s="20"/>
      <c r="Q18" s="21"/>
      <c r="R18" s="20"/>
      <c r="S18" s="21"/>
      <c r="T18" s="22"/>
      <c r="U18" s="21"/>
      <c r="V18" s="23"/>
      <c r="W18" s="21"/>
      <c r="Y18" s="8"/>
      <c r="Z18" s="8"/>
      <c r="AA18" s="8"/>
      <c r="AB18" s="8"/>
      <c r="AC18" s="8"/>
      <c r="AD18" s="8"/>
      <c r="AE18" s="8"/>
      <c r="AF18" s="8"/>
      <c r="AG18" s="8"/>
    </row>
    <row r="19" spans="1:33" ht="15" customHeight="1" thickBot="1" x14ac:dyDescent="0.3">
      <c r="A19" s="27" t="s">
        <v>32</v>
      </c>
      <c r="B19" s="75" t="s">
        <v>70</v>
      </c>
      <c r="C19" s="28"/>
      <c r="D19" s="29">
        <v>1969</v>
      </c>
      <c r="E19" s="30">
        <v>39</v>
      </c>
      <c r="F19" s="20">
        <v>2</v>
      </c>
      <c r="G19" s="21">
        <f>VLOOKUP(F19,$Y$82:$Z$97,2)</f>
        <v>20</v>
      </c>
      <c r="H19" s="20">
        <v>6</v>
      </c>
      <c r="I19" s="21">
        <f>VLOOKUP(H19,$Y$82:$Z$97,2)</f>
        <v>10</v>
      </c>
      <c r="J19" s="20">
        <v>8</v>
      </c>
      <c r="K19" s="56">
        <v>9</v>
      </c>
      <c r="L19" s="20"/>
      <c r="M19" s="41"/>
      <c r="N19" s="20"/>
      <c r="O19" s="21"/>
      <c r="P19" s="20"/>
      <c r="Q19" s="21"/>
      <c r="R19" s="20"/>
      <c r="S19" s="21"/>
      <c r="T19" s="22"/>
      <c r="U19" s="21"/>
      <c r="V19" s="23"/>
      <c r="W19" s="21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5" customHeight="1" thickBot="1" x14ac:dyDescent="0.3">
      <c r="A20" s="27" t="s">
        <v>32</v>
      </c>
      <c r="B20" s="75" t="s">
        <v>108</v>
      </c>
      <c r="C20" s="28"/>
      <c r="D20" s="29">
        <v>1967</v>
      </c>
      <c r="E20" s="30">
        <v>39</v>
      </c>
      <c r="F20" s="20"/>
      <c r="G20" s="41"/>
      <c r="H20" s="20">
        <v>3</v>
      </c>
      <c r="I20" s="21">
        <f>VLOOKUP(H20,$Y$82:$Z$97,2)</f>
        <v>15</v>
      </c>
      <c r="J20" s="20">
        <v>4</v>
      </c>
      <c r="K20" s="56">
        <v>12</v>
      </c>
      <c r="L20" s="20">
        <v>4</v>
      </c>
      <c r="M20" s="21">
        <f>VLOOKUP(L20,$Y$82:$Z$97,2)</f>
        <v>12</v>
      </c>
      <c r="N20" s="20"/>
      <c r="O20" s="21"/>
      <c r="P20" s="20"/>
      <c r="Q20" s="21"/>
      <c r="R20" s="20"/>
      <c r="S20" s="21"/>
      <c r="T20" s="22"/>
      <c r="U20" s="21"/>
      <c r="V20" s="23"/>
      <c r="W20" s="21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15" customHeight="1" thickBot="1" x14ac:dyDescent="0.3">
      <c r="A21" s="27" t="s">
        <v>34</v>
      </c>
      <c r="B21" s="75" t="s">
        <v>111</v>
      </c>
      <c r="C21" s="28" t="s">
        <v>43</v>
      </c>
      <c r="D21" s="29">
        <v>1976</v>
      </c>
      <c r="E21" s="30">
        <v>27</v>
      </c>
      <c r="F21" s="20"/>
      <c r="G21" s="41"/>
      <c r="H21" s="20">
        <v>7</v>
      </c>
      <c r="I21" s="56">
        <v>9</v>
      </c>
      <c r="J21" s="20">
        <v>7</v>
      </c>
      <c r="K21" s="21">
        <f>VLOOKUP(J21,$Y$82:$Z$97,2)</f>
        <v>9</v>
      </c>
      <c r="L21" s="20">
        <v>7</v>
      </c>
      <c r="M21" s="21">
        <f>VLOOKUP(L21,$Y$82:$Z$97,2)</f>
        <v>9</v>
      </c>
      <c r="N21" s="20"/>
      <c r="O21" s="21"/>
      <c r="P21" s="20"/>
      <c r="Q21" s="21"/>
      <c r="R21" s="20"/>
      <c r="S21" s="21"/>
      <c r="T21" s="22"/>
      <c r="U21" s="21"/>
      <c r="V21" s="23"/>
      <c r="W21" s="21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15" customHeight="1" thickBot="1" x14ac:dyDescent="0.3">
      <c r="A22" s="27" t="s">
        <v>35</v>
      </c>
      <c r="B22" s="75" t="s">
        <v>109</v>
      </c>
      <c r="C22" s="28" t="s">
        <v>110</v>
      </c>
      <c r="D22" s="29">
        <v>1975</v>
      </c>
      <c r="E22" s="30">
        <v>18</v>
      </c>
      <c r="F22" s="20"/>
      <c r="G22" s="21"/>
      <c r="H22" s="20">
        <v>5</v>
      </c>
      <c r="I22" s="21">
        <f>VLOOKUP(H22,$Y$82:$Z$97,2)</f>
        <v>11</v>
      </c>
      <c r="J22" s="20"/>
      <c r="K22" s="113" t="s">
        <v>116</v>
      </c>
      <c r="L22" s="20">
        <v>9</v>
      </c>
      <c r="M22" s="21">
        <f>VLOOKUP(L22,$Y$82:$Z$97,2)</f>
        <v>7</v>
      </c>
      <c r="N22" s="20"/>
      <c r="O22" s="21"/>
      <c r="P22" s="20"/>
      <c r="Q22" s="21"/>
      <c r="R22" s="20"/>
      <c r="S22" s="21"/>
      <c r="T22" s="22"/>
      <c r="U22" s="21"/>
      <c r="V22" s="23"/>
      <c r="W22" s="21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15" customHeight="1" thickBot="1" x14ac:dyDescent="0.3">
      <c r="A23" s="27" t="s">
        <v>36</v>
      </c>
      <c r="B23" s="109" t="s">
        <v>112</v>
      </c>
      <c r="C23" s="86" t="s">
        <v>86</v>
      </c>
      <c r="D23" s="87">
        <v>1976</v>
      </c>
      <c r="E23" s="88">
        <v>15</v>
      </c>
      <c r="F23" s="47"/>
      <c r="G23" s="48"/>
      <c r="H23" s="47">
        <v>8</v>
      </c>
      <c r="I23" s="49">
        <v>8</v>
      </c>
      <c r="J23" s="47">
        <v>9</v>
      </c>
      <c r="K23" s="49">
        <v>7</v>
      </c>
      <c r="L23" s="47"/>
      <c r="M23" s="49"/>
      <c r="N23" s="47"/>
      <c r="O23" s="49"/>
      <c r="P23" s="20"/>
      <c r="Q23" s="21"/>
      <c r="R23" s="20"/>
      <c r="S23" s="21"/>
      <c r="T23" s="22"/>
      <c r="U23" s="21"/>
      <c r="V23" s="23"/>
      <c r="W23" s="21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15" customHeight="1" thickBot="1" x14ac:dyDescent="0.3">
      <c r="A24" s="27" t="s">
        <v>37</v>
      </c>
      <c r="B24" s="110" t="s">
        <v>113</v>
      </c>
      <c r="C24" s="98" t="s">
        <v>86</v>
      </c>
      <c r="D24" s="99">
        <v>1975</v>
      </c>
      <c r="E24" s="100">
        <v>13</v>
      </c>
      <c r="F24" s="101"/>
      <c r="G24" s="105"/>
      <c r="H24" s="101">
        <v>9</v>
      </c>
      <c r="I24" s="102">
        <f>VLOOKUP(H24,$Y$82:$Z$97,2)</f>
        <v>7</v>
      </c>
      <c r="J24" s="101">
        <v>13</v>
      </c>
      <c r="K24" s="102">
        <f>VLOOKUP(J24,$Y$82:$Z$97,2)</f>
        <v>3</v>
      </c>
      <c r="L24" s="101">
        <v>13</v>
      </c>
      <c r="M24" s="47">
        <v>3</v>
      </c>
      <c r="N24" s="47"/>
      <c r="O24" s="49"/>
      <c r="P24" s="20"/>
      <c r="Q24" s="21"/>
      <c r="R24" s="20"/>
      <c r="S24" s="21"/>
      <c r="T24" s="22"/>
      <c r="U24" s="21"/>
      <c r="V24" s="23"/>
      <c r="W24" s="21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15" customHeight="1" thickBot="1" x14ac:dyDescent="0.3">
      <c r="A25" s="27" t="s">
        <v>38</v>
      </c>
      <c r="B25" s="109" t="s">
        <v>114</v>
      </c>
      <c r="C25" s="86" t="s">
        <v>86</v>
      </c>
      <c r="D25" s="87">
        <v>1975</v>
      </c>
      <c r="E25" s="88">
        <v>12</v>
      </c>
      <c r="F25" s="47"/>
      <c r="G25" s="48"/>
      <c r="H25" s="47">
        <v>10</v>
      </c>
      <c r="I25" s="49">
        <v>6</v>
      </c>
      <c r="J25" s="47">
        <v>10</v>
      </c>
      <c r="K25" s="49">
        <v>6</v>
      </c>
      <c r="L25" s="47"/>
      <c r="M25" s="111"/>
      <c r="N25" s="101"/>
      <c r="O25" s="102"/>
      <c r="P25" s="20"/>
      <c r="Q25" s="21"/>
      <c r="R25" s="20"/>
      <c r="S25" s="21"/>
      <c r="T25" s="22"/>
      <c r="U25" s="21"/>
      <c r="V25" s="23"/>
      <c r="W25" s="21"/>
      <c r="Y25" s="8"/>
      <c r="Z25" s="8"/>
      <c r="AA25" s="8"/>
      <c r="AB25" s="8"/>
      <c r="AC25" s="8"/>
      <c r="AD25" s="8"/>
      <c r="AE25" s="8"/>
      <c r="AF25" s="8"/>
      <c r="AG25" s="8"/>
    </row>
    <row r="26" spans="1:33" ht="15" customHeight="1" thickBot="1" x14ac:dyDescent="0.3">
      <c r="A26" s="27" t="s">
        <v>38</v>
      </c>
      <c r="B26" s="110" t="s">
        <v>115</v>
      </c>
      <c r="C26" s="98" t="s">
        <v>86</v>
      </c>
      <c r="D26" s="99">
        <v>1975</v>
      </c>
      <c r="E26" s="100">
        <v>12</v>
      </c>
      <c r="F26" s="101"/>
      <c r="G26" s="105"/>
      <c r="H26" s="101">
        <v>11</v>
      </c>
      <c r="I26" s="102">
        <f>VLOOKUP(H26,$Y$82:$Z$97,2)</f>
        <v>5</v>
      </c>
      <c r="J26" s="101">
        <v>11</v>
      </c>
      <c r="K26" s="102">
        <f>VLOOKUP(J26,$Y$82:$Z$97,2)</f>
        <v>5</v>
      </c>
      <c r="L26" s="101">
        <v>14</v>
      </c>
      <c r="M26" s="56">
        <v>2</v>
      </c>
      <c r="N26" s="101"/>
      <c r="O26" s="102"/>
      <c r="P26" s="20"/>
      <c r="Q26" s="21"/>
      <c r="R26" s="20"/>
      <c r="S26" s="21"/>
      <c r="T26" s="22"/>
      <c r="U26" s="21"/>
      <c r="V26" s="23"/>
      <c r="W26" s="21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15" customHeight="1" thickBot="1" x14ac:dyDescent="0.3">
      <c r="A27" s="27" t="s">
        <v>39</v>
      </c>
      <c r="B27" s="85" t="s">
        <v>127</v>
      </c>
      <c r="C27" s="86" t="s">
        <v>86</v>
      </c>
      <c r="D27" s="87">
        <v>1978</v>
      </c>
      <c r="E27" s="88">
        <v>4</v>
      </c>
      <c r="F27" s="47"/>
      <c r="G27" s="48"/>
      <c r="H27" s="47"/>
      <c r="I27" s="49"/>
      <c r="J27" s="47">
        <v>12</v>
      </c>
      <c r="K27" s="49">
        <v>4</v>
      </c>
      <c r="L27" s="47">
        <v>18</v>
      </c>
      <c r="M27" s="49"/>
      <c r="N27" s="58"/>
      <c r="O27" s="104"/>
      <c r="P27" s="20"/>
      <c r="Q27" s="21"/>
      <c r="R27" s="20"/>
      <c r="S27" s="21"/>
      <c r="T27" s="22"/>
      <c r="U27" s="21"/>
      <c r="V27" s="23"/>
      <c r="W27" s="21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13.05" customHeight="1" thickBot="1" x14ac:dyDescent="0.3">
      <c r="A28" s="27"/>
      <c r="B28" s="78" t="s">
        <v>144</v>
      </c>
      <c r="C28" s="78"/>
      <c r="D28" s="79">
        <v>1978</v>
      </c>
      <c r="E28" s="80">
        <f t="shared" ref="E28:E40" si="13">IF(SUM(Y28:AG28)&gt;0,SUM(LARGE(Y28:AG28,1)+LARGE(Y28:AG28,2)+LARGE(Y28:AG28,3)+LARGE(Y28:AG28,4)+LARGE(Y28:AG28,5)+LARGE(Y28:AG28,6)+LARGE(Y28:AG28,7))," ")</f>
        <v>25</v>
      </c>
      <c r="F28" s="72"/>
      <c r="G28" s="73"/>
      <c r="H28" s="72"/>
      <c r="I28" s="73"/>
      <c r="J28" s="72"/>
      <c r="K28" s="73"/>
      <c r="L28" s="72">
        <v>1</v>
      </c>
      <c r="M28" s="73">
        <f>VLOOKUP(L28,$Y$82:$Z$97,2)</f>
        <v>25</v>
      </c>
      <c r="N28" s="72"/>
      <c r="O28" s="73"/>
      <c r="P28" s="20"/>
      <c r="Q28" s="21"/>
      <c r="R28" s="20"/>
      <c r="S28" s="21"/>
      <c r="T28" s="22"/>
      <c r="U28" s="21"/>
      <c r="V28" s="23"/>
      <c r="W28" s="21"/>
      <c r="Y28" s="8">
        <f t="shared" ref="Y28:Y40" si="14">G28</f>
        <v>0</v>
      </c>
      <c r="Z28" s="8">
        <f t="shared" ref="Z28:Z40" si="15">+I28</f>
        <v>0</v>
      </c>
      <c r="AA28" s="8">
        <f t="shared" ref="AA28:AA40" si="16">+K28</f>
        <v>0</v>
      </c>
      <c r="AB28" s="8">
        <f t="shared" ref="AB28:AB40" si="17">+M28</f>
        <v>25</v>
      </c>
      <c r="AC28" s="8">
        <f t="shared" ref="AC28:AC40" si="18">+O28</f>
        <v>0</v>
      </c>
      <c r="AD28" s="8">
        <f t="shared" ref="AD28:AD40" si="19">+Q28</f>
        <v>0</v>
      </c>
      <c r="AE28" s="8">
        <f t="shared" ref="AE28:AE40" si="20">+S28</f>
        <v>0</v>
      </c>
      <c r="AF28" s="8">
        <f t="shared" ref="AF28:AF40" si="21">+U28</f>
        <v>0</v>
      </c>
      <c r="AG28" s="8">
        <f t="shared" ref="AG28:AG40" si="22">+W28</f>
        <v>0</v>
      </c>
    </row>
    <row r="29" spans="1:33" ht="13.05" customHeight="1" thickBot="1" x14ac:dyDescent="0.3">
      <c r="A29" s="27"/>
      <c r="B29" s="78" t="s">
        <v>133</v>
      </c>
      <c r="C29" s="78"/>
      <c r="D29" s="79">
        <v>1979</v>
      </c>
      <c r="E29" s="80">
        <f t="shared" si="13"/>
        <v>20</v>
      </c>
      <c r="F29" s="72"/>
      <c r="G29" s="73"/>
      <c r="H29" s="72"/>
      <c r="I29" s="73"/>
      <c r="J29" s="72"/>
      <c r="K29" s="73"/>
      <c r="L29" s="72"/>
      <c r="M29" s="73"/>
      <c r="N29" s="72">
        <v>2</v>
      </c>
      <c r="O29" s="73">
        <f>VLOOKUP(N29,$Y$82:$Z$97,2)</f>
        <v>20</v>
      </c>
      <c r="P29" s="20"/>
      <c r="Q29" s="21"/>
      <c r="R29" s="20"/>
      <c r="S29" s="21"/>
      <c r="T29" s="22"/>
      <c r="U29" s="21"/>
      <c r="V29" s="23"/>
      <c r="W29" s="21"/>
      <c r="Y29" s="8">
        <f t="shared" si="14"/>
        <v>0</v>
      </c>
      <c r="Z29" s="8">
        <f t="shared" si="15"/>
        <v>0</v>
      </c>
      <c r="AA29" s="8">
        <f t="shared" si="16"/>
        <v>0</v>
      </c>
      <c r="AB29" s="8">
        <f t="shared" si="17"/>
        <v>0</v>
      </c>
      <c r="AC29" s="8">
        <f t="shared" si="18"/>
        <v>20</v>
      </c>
      <c r="AD29" s="8">
        <f t="shared" si="19"/>
        <v>0</v>
      </c>
      <c r="AE29" s="8">
        <f t="shared" si="20"/>
        <v>0</v>
      </c>
      <c r="AF29" s="8">
        <f t="shared" si="21"/>
        <v>0</v>
      </c>
      <c r="AG29" s="8">
        <f t="shared" si="22"/>
        <v>0</v>
      </c>
    </row>
    <row r="30" spans="1:33" ht="13.05" customHeight="1" thickBot="1" x14ac:dyDescent="0.3">
      <c r="A30" s="27"/>
      <c r="B30" s="78" t="s">
        <v>145</v>
      </c>
      <c r="C30" s="78"/>
      <c r="D30" s="79">
        <v>1982</v>
      </c>
      <c r="E30" s="80">
        <f t="shared" si="13"/>
        <v>20</v>
      </c>
      <c r="F30" s="72"/>
      <c r="G30" s="73"/>
      <c r="H30" s="72"/>
      <c r="I30" s="73"/>
      <c r="J30" s="72"/>
      <c r="K30" s="73"/>
      <c r="L30" s="72">
        <v>2</v>
      </c>
      <c r="M30" s="73">
        <f>VLOOKUP(L30,$Y$82:$Z$97,2)</f>
        <v>20</v>
      </c>
      <c r="N30" s="72"/>
      <c r="O30" s="73"/>
      <c r="P30" s="20"/>
      <c r="Q30" s="21"/>
      <c r="R30" s="20"/>
      <c r="S30" s="21"/>
      <c r="T30" s="22"/>
      <c r="U30" s="21"/>
      <c r="V30" s="23"/>
      <c r="W30" s="21"/>
      <c r="Y30" s="8">
        <f t="shared" si="14"/>
        <v>0</v>
      </c>
      <c r="Z30" s="8">
        <f t="shared" si="15"/>
        <v>0</v>
      </c>
      <c r="AA30" s="8">
        <f t="shared" si="16"/>
        <v>0</v>
      </c>
      <c r="AB30" s="8">
        <f t="shared" si="17"/>
        <v>20</v>
      </c>
      <c r="AC30" s="8">
        <f t="shared" si="18"/>
        <v>0</v>
      </c>
      <c r="AD30" s="8">
        <f t="shared" si="19"/>
        <v>0</v>
      </c>
      <c r="AE30" s="8">
        <f t="shared" si="20"/>
        <v>0</v>
      </c>
      <c r="AF30" s="8">
        <f t="shared" si="21"/>
        <v>0</v>
      </c>
      <c r="AG30" s="8">
        <f t="shared" si="22"/>
        <v>0</v>
      </c>
    </row>
    <row r="31" spans="1:33" ht="13.05" customHeight="1" thickBot="1" x14ac:dyDescent="0.3">
      <c r="A31" s="27"/>
      <c r="B31" s="78" t="s">
        <v>125</v>
      </c>
      <c r="C31" s="78" t="s">
        <v>43</v>
      </c>
      <c r="D31" s="79">
        <v>1973</v>
      </c>
      <c r="E31" s="80">
        <f t="shared" si="13"/>
        <v>15</v>
      </c>
      <c r="F31" s="72"/>
      <c r="G31" s="73"/>
      <c r="H31" s="72"/>
      <c r="I31" s="73"/>
      <c r="J31" s="72">
        <v>3</v>
      </c>
      <c r="K31" s="73">
        <f>VLOOKUP(J31,$Y$82:$Z$97,2)</f>
        <v>15</v>
      </c>
      <c r="L31" s="72"/>
      <c r="M31" s="73"/>
      <c r="N31" s="72"/>
      <c r="O31" s="73"/>
      <c r="P31" s="20"/>
      <c r="Q31" s="21"/>
      <c r="R31" s="20"/>
      <c r="S31" s="21"/>
      <c r="T31" s="22"/>
      <c r="U31" s="21"/>
      <c r="V31" s="23"/>
      <c r="W31" s="21"/>
      <c r="Y31" s="8">
        <f t="shared" si="14"/>
        <v>0</v>
      </c>
      <c r="Z31" s="8">
        <f t="shared" si="15"/>
        <v>0</v>
      </c>
      <c r="AA31" s="8">
        <f t="shared" si="16"/>
        <v>15</v>
      </c>
      <c r="AB31" s="8">
        <f t="shared" si="17"/>
        <v>0</v>
      </c>
      <c r="AC31" s="8">
        <f t="shared" si="18"/>
        <v>0</v>
      </c>
      <c r="AD31" s="8">
        <f t="shared" si="19"/>
        <v>0</v>
      </c>
      <c r="AE31" s="8">
        <f t="shared" si="20"/>
        <v>0</v>
      </c>
      <c r="AF31" s="8">
        <f t="shared" si="21"/>
        <v>0</v>
      </c>
      <c r="AG31" s="8">
        <f t="shared" si="22"/>
        <v>0</v>
      </c>
    </row>
    <row r="32" spans="1:33" ht="13.05" customHeight="1" thickBot="1" x14ac:dyDescent="0.3">
      <c r="A32" s="27"/>
      <c r="B32" s="78" t="s">
        <v>134</v>
      </c>
      <c r="C32" s="78"/>
      <c r="D32" s="79">
        <v>1971</v>
      </c>
      <c r="E32" s="80">
        <f t="shared" si="13"/>
        <v>15</v>
      </c>
      <c r="F32" s="72"/>
      <c r="G32" s="73"/>
      <c r="H32" s="72"/>
      <c r="I32" s="73"/>
      <c r="J32" s="72"/>
      <c r="K32" s="73"/>
      <c r="L32" s="72"/>
      <c r="M32" s="73"/>
      <c r="N32" s="72">
        <v>3</v>
      </c>
      <c r="O32" s="73">
        <f>VLOOKUP(N32,$Y$82:$Z$97,2)</f>
        <v>15</v>
      </c>
      <c r="P32" s="20"/>
      <c r="Q32" s="21"/>
      <c r="R32" s="20"/>
      <c r="S32" s="21"/>
      <c r="T32" s="22"/>
      <c r="U32" s="21"/>
      <c r="V32" s="23"/>
      <c r="W32" s="21"/>
      <c r="Y32" s="8">
        <f t="shared" si="14"/>
        <v>0</v>
      </c>
      <c r="Z32" s="8">
        <f t="shared" si="15"/>
        <v>0</v>
      </c>
      <c r="AA32" s="8">
        <f t="shared" si="16"/>
        <v>0</v>
      </c>
      <c r="AB32" s="8">
        <f t="shared" si="17"/>
        <v>0</v>
      </c>
      <c r="AC32" s="8">
        <f t="shared" si="18"/>
        <v>15</v>
      </c>
      <c r="AD32" s="8">
        <f t="shared" si="19"/>
        <v>0</v>
      </c>
      <c r="AE32" s="8">
        <f t="shared" si="20"/>
        <v>0</v>
      </c>
      <c r="AF32" s="8">
        <f t="shared" si="21"/>
        <v>0</v>
      </c>
      <c r="AG32" s="8">
        <f t="shared" si="22"/>
        <v>0</v>
      </c>
    </row>
    <row r="33" spans="1:33" ht="13.05" customHeight="1" thickBot="1" x14ac:dyDescent="0.3">
      <c r="A33" s="27"/>
      <c r="B33" s="78" t="s">
        <v>146</v>
      </c>
      <c r="C33" s="78"/>
      <c r="D33" s="79">
        <v>1974</v>
      </c>
      <c r="E33" s="80">
        <f t="shared" si="13"/>
        <v>15</v>
      </c>
      <c r="F33" s="72"/>
      <c r="G33" s="73"/>
      <c r="H33" s="72"/>
      <c r="I33" s="73"/>
      <c r="J33" s="72"/>
      <c r="K33" s="73"/>
      <c r="L33" s="72">
        <v>3</v>
      </c>
      <c r="M33" s="73">
        <f>VLOOKUP(L33,$Y$82:$Z$97,2)</f>
        <v>15</v>
      </c>
      <c r="N33" s="72"/>
      <c r="O33" s="73"/>
      <c r="P33" s="20"/>
      <c r="Q33" s="21"/>
      <c r="R33" s="20"/>
      <c r="S33" s="21"/>
      <c r="T33" s="22"/>
      <c r="U33" s="21"/>
      <c r="V33" s="23"/>
      <c r="W33" s="21"/>
      <c r="Y33" s="8">
        <f t="shared" si="14"/>
        <v>0</v>
      </c>
      <c r="Z33" s="8">
        <f t="shared" si="15"/>
        <v>0</v>
      </c>
      <c r="AA33" s="8">
        <f t="shared" si="16"/>
        <v>0</v>
      </c>
      <c r="AB33" s="8">
        <f t="shared" si="17"/>
        <v>15</v>
      </c>
      <c r="AC33" s="8">
        <f t="shared" si="18"/>
        <v>0</v>
      </c>
      <c r="AD33" s="8">
        <f t="shared" si="19"/>
        <v>0</v>
      </c>
      <c r="AE33" s="8">
        <f t="shared" si="20"/>
        <v>0</v>
      </c>
      <c r="AF33" s="8">
        <f t="shared" si="21"/>
        <v>0</v>
      </c>
      <c r="AG33" s="8">
        <f t="shared" si="22"/>
        <v>0</v>
      </c>
    </row>
    <row r="34" spans="1:33" ht="13.05" customHeight="1" thickBot="1" x14ac:dyDescent="0.3">
      <c r="A34" s="27"/>
      <c r="B34" s="78" t="s">
        <v>126</v>
      </c>
      <c r="C34" s="78" t="s">
        <v>43</v>
      </c>
      <c r="D34" s="79">
        <v>1971</v>
      </c>
      <c r="E34" s="80">
        <f t="shared" si="13"/>
        <v>10</v>
      </c>
      <c r="F34" s="72"/>
      <c r="G34" s="73"/>
      <c r="H34" s="72"/>
      <c r="I34" s="73"/>
      <c r="J34" s="72">
        <v>6</v>
      </c>
      <c r="K34" s="73">
        <f>VLOOKUP(J34,$Y$82:$Z$97,2)</f>
        <v>10</v>
      </c>
      <c r="L34" s="72"/>
      <c r="M34" s="73"/>
      <c r="N34" s="72"/>
      <c r="O34" s="73"/>
      <c r="P34" s="20"/>
      <c r="Q34" s="21"/>
      <c r="R34" s="20"/>
      <c r="S34" s="21"/>
      <c r="T34" s="22"/>
      <c r="U34" s="21"/>
      <c r="V34" s="23"/>
      <c r="W34" s="21"/>
      <c r="Y34" s="8">
        <f t="shared" si="14"/>
        <v>0</v>
      </c>
      <c r="Z34" s="8">
        <f t="shared" si="15"/>
        <v>0</v>
      </c>
      <c r="AA34" s="8">
        <f t="shared" si="16"/>
        <v>10</v>
      </c>
      <c r="AB34" s="8">
        <f t="shared" si="17"/>
        <v>0</v>
      </c>
      <c r="AC34" s="8">
        <f t="shared" si="18"/>
        <v>0</v>
      </c>
      <c r="AD34" s="8">
        <f t="shared" si="19"/>
        <v>0</v>
      </c>
      <c r="AE34" s="8">
        <f t="shared" si="20"/>
        <v>0</v>
      </c>
      <c r="AF34" s="8">
        <f t="shared" si="21"/>
        <v>0</v>
      </c>
      <c r="AG34" s="8">
        <f t="shared" si="22"/>
        <v>0</v>
      </c>
    </row>
    <row r="35" spans="1:33" ht="13.05" customHeight="1" thickBot="1" x14ac:dyDescent="0.3">
      <c r="A35" s="27"/>
      <c r="B35" s="78" t="s">
        <v>147</v>
      </c>
      <c r="C35" s="78"/>
      <c r="D35" s="79">
        <v>1978</v>
      </c>
      <c r="E35" s="80">
        <f t="shared" si="13"/>
        <v>10</v>
      </c>
      <c r="F35" s="72"/>
      <c r="G35" s="73"/>
      <c r="H35" s="72"/>
      <c r="I35" s="73"/>
      <c r="J35" s="72"/>
      <c r="K35" s="73"/>
      <c r="L35" s="72">
        <v>6</v>
      </c>
      <c r="M35" s="73">
        <f t="shared" ref="M35:M40" si="23">VLOOKUP(L35,$Y$82:$Z$97,2)</f>
        <v>10</v>
      </c>
      <c r="N35" s="72"/>
      <c r="O35" s="73"/>
      <c r="P35" s="20"/>
      <c r="Q35" s="21"/>
      <c r="R35" s="20"/>
      <c r="S35" s="21"/>
      <c r="T35" s="22"/>
      <c r="U35" s="21"/>
      <c r="V35" s="23"/>
      <c r="W35" s="21"/>
      <c r="Y35" s="8">
        <f t="shared" si="14"/>
        <v>0</v>
      </c>
      <c r="Z35" s="8">
        <f t="shared" si="15"/>
        <v>0</v>
      </c>
      <c r="AA35" s="8">
        <f t="shared" si="16"/>
        <v>0</v>
      </c>
      <c r="AB35" s="8">
        <f t="shared" si="17"/>
        <v>10</v>
      </c>
      <c r="AC35" s="8">
        <f t="shared" si="18"/>
        <v>0</v>
      </c>
      <c r="AD35" s="8">
        <f t="shared" si="19"/>
        <v>0</v>
      </c>
      <c r="AE35" s="8">
        <f t="shared" si="20"/>
        <v>0</v>
      </c>
      <c r="AF35" s="8">
        <f t="shared" si="21"/>
        <v>0</v>
      </c>
      <c r="AG35" s="8">
        <f t="shared" si="22"/>
        <v>0</v>
      </c>
    </row>
    <row r="36" spans="1:33" ht="13.05" customHeight="1" thickBot="1" x14ac:dyDescent="0.3">
      <c r="A36" s="27"/>
      <c r="B36" s="78" t="s">
        <v>148</v>
      </c>
      <c r="C36" s="78"/>
      <c r="D36" s="79">
        <v>1979</v>
      </c>
      <c r="E36" s="80">
        <f t="shared" si="13"/>
        <v>8</v>
      </c>
      <c r="F36" s="72"/>
      <c r="G36" s="73"/>
      <c r="H36" s="72"/>
      <c r="I36" s="73"/>
      <c r="J36" s="72"/>
      <c r="K36" s="73"/>
      <c r="L36" s="72">
        <v>8</v>
      </c>
      <c r="M36" s="73">
        <f t="shared" si="23"/>
        <v>8</v>
      </c>
      <c r="N36" s="72"/>
      <c r="O36" s="73"/>
      <c r="P36" s="20"/>
      <c r="Q36" s="21"/>
      <c r="R36" s="20"/>
      <c r="S36" s="21"/>
      <c r="T36" s="22"/>
      <c r="U36" s="21"/>
      <c r="V36" s="23"/>
      <c r="W36" s="21"/>
      <c r="Y36" s="8">
        <f t="shared" si="14"/>
        <v>0</v>
      </c>
      <c r="Z36" s="8">
        <f t="shared" si="15"/>
        <v>0</v>
      </c>
      <c r="AA36" s="8">
        <f t="shared" si="16"/>
        <v>0</v>
      </c>
      <c r="AB36" s="8">
        <f t="shared" si="17"/>
        <v>8</v>
      </c>
      <c r="AC36" s="8">
        <f t="shared" si="18"/>
        <v>0</v>
      </c>
      <c r="AD36" s="8">
        <f t="shared" si="19"/>
        <v>0</v>
      </c>
      <c r="AE36" s="8">
        <f t="shared" si="20"/>
        <v>0</v>
      </c>
      <c r="AF36" s="8">
        <f t="shared" si="21"/>
        <v>0</v>
      </c>
      <c r="AG36" s="8">
        <f t="shared" si="22"/>
        <v>0</v>
      </c>
    </row>
    <row r="37" spans="1:33" ht="13.05" customHeight="1" thickBot="1" x14ac:dyDescent="0.3">
      <c r="A37" s="27"/>
      <c r="B37" s="78" t="s">
        <v>114</v>
      </c>
      <c r="C37" s="78"/>
      <c r="D37" s="79">
        <v>1975</v>
      </c>
      <c r="E37" s="80">
        <f t="shared" si="13"/>
        <v>6</v>
      </c>
      <c r="F37" s="72"/>
      <c r="G37" s="73"/>
      <c r="H37" s="72"/>
      <c r="I37" s="73"/>
      <c r="J37" s="72"/>
      <c r="K37" s="73"/>
      <c r="L37" s="72">
        <v>10</v>
      </c>
      <c r="M37" s="73">
        <f t="shared" si="23"/>
        <v>6</v>
      </c>
      <c r="N37" s="72"/>
      <c r="O37" s="73"/>
      <c r="P37" s="20"/>
      <c r="Q37" s="21"/>
      <c r="R37" s="20"/>
      <c r="S37" s="21"/>
      <c r="T37" s="22"/>
      <c r="U37" s="21"/>
      <c r="V37" s="23"/>
      <c r="W37" s="21"/>
      <c r="Y37" s="8">
        <f t="shared" si="14"/>
        <v>0</v>
      </c>
      <c r="Z37" s="8">
        <f t="shared" si="15"/>
        <v>0</v>
      </c>
      <c r="AA37" s="8">
        <f t="shared" si="16"/>
        <v>0</v>
      </c>
      <c r="AB37" s="8">
        <f t="shared" si="17"/>
        <v>6</v>
      </c>
      <c r="AC37" s="8">
        <f t="shared" si="18"/>
        <v>0</v>
      </c>
      <c r="AD37" s="8">
        <f t="shared" si="19"/>
        <v>0</v>
      </c>
      <c r="AE37" s="8">
        <f t="shared" si="20"/>
        <v>0</v>
      </c>
      <c r="AF37" s="8">
        <f t="shared" si="21"/>
        <v>0</v>
      </c>
      <c r="AG37" s="8">
        <f t="shared" si="22"/>
        <v>0</v>
      </c>
    </row>
    <row r="38" spans="1:33" ht="13.05" customHeight="1" thickBot="1" x14ac:dyDescent="0.3">
      <c r="A38" s="27"/>
      <c r="B38" s="78" t="s">
        <v>149</v>
      </c>
      <c r="C38" s="78"/>
      <c r="D38" s="79">
        <v>1977</v>
      </c>
      <c r="E38" s="80">
        <f t="shared" si="13"/>
        <v>5</v>
      </c>
      <c r="F38" s="72"/>
      <c r="G38" s="73"/>
      <c r="H38" s="72"/>
      <c r="I38" s="73"/>
      <c r="J38" s="72"/>
      <c r="K38" s="73"/>
      <c r="L38" s="72">
        <v>11</v>
      </c>
      <c r="M38" s="73">
        <f t="shared" si="23"/>
        <v>5</v>
      </c>
      <c r="N38" s="72"/>
      <c r="O38" s="73"/>
      <c r="P38" s="20"/>
      <c r="Q38" s="21"/>
      <c r="R38" s="20"/>
      <c r="S38" s="21"/>
      <c r="T38" s="22"/>
      <c r="U38" s="21"/>
      <c r="V38" s="23"/>
      <c r="W38" s="21"/>
      <c r="Y38" s="8">
        <f t="shared" si="14"/>
        <v>0</v>
      </c>
      <c r="Z38" s="8">
        <f t="shared" si="15"/>
        <v>0</v>
      </c>
      <c r="AA38" s="8">
        <f t="shared" si="16"/>
        <v>0</v>
      </c>
      <c r="AB38" s="8">
        <f t="shared" si="17"/>
        <v>5</v>
      </c>
      <c r="AC38" s="8">
        <f t="shared" si="18"/>
        <v>0</v>
      </c>
      <c r="AD38" s="8">
        <f t="shared" si="19"/>
        <v>0</v>
      </c>
      <c r="AE38" s="8">
        <f t="shared" si="20"/>
        <v>0</v>
      </c>
      <c r="AF38" s="8">
        <f t="shared" si="21"/>
        <v>0</v>
      </c>
      <c r="AG38" s="8">
        <f t="shared" si="22"/>
        <v>0</v>
      </c>
    </row>
    <row r="39" spans="1:33" ht="13.05" customHeight="1" thickBot="1" x14ac:dyDescent="0.3">
      <c r="A39" s="27"/>
      <c r="B39" s="78" t="s">
        <v>150</v>
      </c>
      <c r="C39" s="78"/>
      <c r="D39" s="79">
        <v>1972</v>
      </c>
      <c r="E39" s="80">
        <f t="shared" si="13"/>
        <v>4</v>
      </c>
      <c r="F39" s="72"/>
      <c r="G39" s="73"/>
      <c r="H39" s="72"/>
      <c r="I39" s="73"/>
      <c r="J39" s="72"/>
      <c r="K39" s="73"/>
      <c r="L39" s="72">
        <v>12</v>
      </c>
      <c r="M39" s="73">
        <f t="shared" si="23"/>
        <v>4</v>
      </c>
      <c r="N39" s="72"/>
      <c r="O39" s="73"/>
      <c r="P39" s="20"/>
      <c r="Q39" s="21"/>
      <c r="R39" s="20"/>
      <c r="S39" s="21"/>
      <c r="T39" s="22"/>
      <c r="U39" s="21"/>
      <c r="V39" s="23"/>
      <c r="W39" s="21"/>
      <c r="Y39" s="8">
        <f t="shared" si="14"/>
        <v>0</v>
      </c>
      <c r="Z39" s="8">
        <f t="shared" si="15"/>
        <v>0</v>
      </c>
      <c r="AA39" s="8">
        <f t="shared" si="16"/>
        <v>0</v>
      </c>
      <c r="AB39" s="8">
        <f t="shared" si="17"/>
        <v>4</v>
      </c>
      <c r="AC39" s="8">
        <f t="shared" si="18"/>
        <v>0</v>
      </c>
      <c r="AD39" s="8">
        <f t="shared" si="19"/>
        <v>0</v>
      </c>
      <c r="AE39" s="8">
        <f t="shared" si="20"/>
        <v>0</v>
      </c>
      <c r="AF39" s="8">
        <f t="shared" si="21"/>
        <v>0</v>
      </c>
      <c r="AG39" s="8">
        <f t="shared" si="22"/>
        <v>0</v>
      </c>
    </row>
    <row r="40" spans="1:33" ht="13.05" customHeight="1" thickBot="1" x14ac:dyDescent="0.3">
      <c r="A40" s="27"/>
      <c r="B40" s="78" t="s">
        <v>151</v>
      </c>
      <c r="C40" s="78"/>
      <c r="D40" s="79">
        <v>1977</v>
      </c>
      <c r="E40" s="80">
        <f t="shared" si="13"/>
        <v>1</v>
      </c>
      <c r="F40" s="72"/>
      <c r="G40" s="73"/>
      <c r="H40" s="72"/>
      <c r="I40" s="73"/>
      <c r="J40" s="72"/>
      <c r="K40" s="73"/>
      <c r="L40" s="72">
        <v>15</v>
      </c>
      <c r="M40" s="73">
        <f t="shared" si="23"/>
        <v>1</v>
      </c>
      <c r="N40" s="72"/>
      <c r="O40" s="73"/>
      <c r="P40" s="20"/>
      <c r="Q40" s="21"/>
      <c r="R40" s="20"/>
      <c r="S40" s="21"/>
      <c r="T40" s="22"/>
      <c r="U40" s="21"/>
      <c r="V40" s="23"/>
      <c r="W40" s="21"/>
      <c r="Y40" s="8">
        <f t="shared" si="14"/>
        <v>0</v>
      </c>
      <c r="Z40" s="8">
        <f t="shared" si="15"/>
        <v>0</v>
      </c>
      <c r="AA40" s="8">
        <f t="shared" si="16"/>
        <v>0</v>
      </c>
      <c r="AB40" s="8">
        <f t="shared" si="17"/>
        <v>1</v>
      </c>
      <c r="AC40" s="8">
        <f t="shared" si="18"/>
        <v>0</v>
      </c>
      <c r="AD40" s="8">
        <f t="shared" si="19"/>
        <v>0</v>
      </c>
      <c r="AE40" s="8">
        <f t="shared" si="20"/>
        <v>0</v>
      </c>
      <c r="AF40" s="8">
        <f t="shared" si="21"/>
        <v>0</v>
      </c>
      <c r="AG40" s="8">
        <f t="shared" si="22"/>
        <v>0</v>
      </c>
    </row>
    <row r="81" spans="25:26" ht="44.4" x14ac:dyDescent="0.25">
      <c r="Y81" s="12" t="s">
        <v>4</v>
      </c>
      <c r="Z81" s="12" t="s">
        <v>5</v>
      </c>
    </row>
    <row r="82" spans="25:26" x14ac:dyDescent="0.25">
      <c r="Y82" s="13">
        <v>0</v>
      </c>
      <c r="Z82" s="13">
        <v>0</v>
      </c>
    </row>
    <row r="83" spans="25:26" x14ac:dyDescent="0.25">
      <c r="Y83" s="14">
        <v>1</v>
      </c>
      <c r="Z83" s="15">
        <v>25</v>
      </c>
    </row>
    <row r="84" spans="25:26" x14ac:dyDescent="0.25">
      <c r="Y84" s="16">
        <v>2</v>
      </c>
      <c r="Z84" s="13">
        <v>20</v>
      </c>
    </row>
    <row r="85" spans="25:26" x14ac:dyDescent="0.25">
      <c r="Y85" s="16">
        <v>3</v>
      </c>
      <c r="Z85" s="13">
        <v>15</v>
      </c>
    </row>
    <row r="86" spans="25:26" x14ac:dyDescent="0.25">
      <c r="Y86" s="16">
        <v>4</v>
      </c>
      <c r="Z86" s="13">
        <v>12</v>
      </c>
    </row>
    <row r="87" spans="25:26" x14ac:dyDescent="0.25">
      <c r="Y87" s="16">
        <v>5</v>
      </c>
      <c r="Z87" s="13">
        <v>11</v>
      </c>
    </row>
    <row r="88" spans="25:26" x14ac:dyDescent="0.25">
      <c r="Y88" s="16">
        <v>6</v>
      </c>
      <c r="Z88" s="13">
        <v>10</v>
      </c>
    </row>
    <row r="89" spans="25:26" x14ac:dyDescent="0.25">
      <c r="Y89" s="16">
        <v>7</v>
      </c>
      <c r="Z89" s="13">
        <v>9</v>
      </c>
    </row>
    <row r="90" spans="25:26" x14ac:dyDescent="0.25">
      <c r="Y90" s="16">
        <v>8</v>
      </c>
      <c r="Z90" s="13">
        <v>8</v>
      </c>
    </row>
    <row r="91" spans="25:26" x14ac:dyDescent="0.25">
      <c r="Y91" s="16">
        <v>9</v>
      </c>
      <c r="Z91" s="13">
        <v>7</v>
      </c>
    </row>
    <row r="92" spans="25:26" x14ac:dyDescent="0.25">
      <c r="Y92" s="16">
        <v>10</v>
      </c>
      <c r="Z92" s="13">
        <v>6</v>
      </c>
    </row>
    <row r="93" spans="25:26" x14ac:dyDescent="0.25">
      <c r="Y93" s="16">
        <v>11</v>
      </c>
      <c r="Z93" s="13">
        <v>5</v>
      </c>
    </row>
    <row r="94" spans="25:26" x14ac:dyDescent="0.25">
      <c r="Y94" s="16">
        <v>12</v>
      </c>
      <c r="Z94" s="13">
        <v>4</v>
      </c>
    </row>
    <row r="95" spans="25:26" x14ac:dyDescent="0.25">
      <c r="Y95" s="16">
        <v>13</v>
      </c>
      <c r="Z95" s="13">
        <v>3</v>
      </c>
    </row>
    <row r="96" spans="25:26" x14ac:dyDescent="0.25">
      <c r="Y96" s="16">
        <v>14</v>
      </c>
      <c r="Z96" s="13">
        <v>2</v>
      </c>
    </row>
    <row r="97" spans="25:26" x14ac:dyDescent="0.25">
      <c r="Y97" s="16">
        <v>15</v>
      </c>
      <c r="Z97" s="13">
        <v>1</v>
      </c>
    </row>
  </sheetData>
  <sortState xmlns:xlrd2="http://schemas.microsoft.com/office/spreadsheetml/2017/richdata2" ref="B24:M25">
    <sortCondition descending="1" ref="E24:E25"/>
  </sortState>
  <mergeCells count="20">
    <mergeCell ref="P1:Q1"/>
    <mergeCell ref="R1:S1"/>
    <mergeCell ref="T1:U1"/>
    <mergeCell ref="V1:W1"/>
    <mergeCell ref="N14:O14"/>
    <mergeCell ref="T14:U14"/>
    <mergeCell ref="V14:W14"/>
    <mergeCell ref="N1:O1"/>
    <mergeCell ref="P14:Q14"/>
    <mergeCell ref="R14:S14"/>
    <mergeCell ref="A1:E1"/>
    <mergeCell ref="F1:G1"/>
    <mergeCell ref="H1:I1"/>
    <mergeCell ref="J1:K1"/>
    <mergeCell ref="L1:M1"/>
    <mergeCell ref="A14:E14"/>
    <mergeCell ref="F14:G14"/>
    <mergeCell ref="H14:I14"/>
    <mergeCell ref="J14:K14"/>
    <mergeCell ref="L14:M14"/>
  </mergeCells>
  <pageMargins left="0.34" right="0.27" top="0.32" bottom="0.23" header="0.22" footer="0.21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63"/>
  <sheetViews>
    <sheetView showGridLines="0" workbookViewId="0">
      <selection activeCell="H29" sqref="H29"/>
    </sheetView>
  </sheetViews>
  <sheetFormatPr defaultColWidth="9.109375" defaultRowHeight="13.2" outlineLevelCol="1" x14ac:dyDescent="0.25"/>
  <cols>
    <col min="1" max="1" width="3.5546875" style="7" customWidth="1"/>
    <col min="2" max="2" width="20.33203125" style="7" customWidth="1"/>
    <col min="3" max="3" width="12.77734375" style="7" customWidth="1"/>
    <col min="4" max="4" width="4.88671875" style="7" customWidth="1"/>
    <col min="5" max="5" width="3.6640625" style="7" customWidth="1"/>
    <col min="6" max="6" width="3" style="7" customWidth="1"/>
    <col min="7" max="7" width="3" style="7" customWidth="1" outlineLevel="1"/>
    <col min="8" max="8" width="3" style="7" customWidth="1"/>
    <col min="9" max="9" width="3" style="7" customWidth="1" outlineLevel="1"/>
    <col min="10" max="10" width="3" style="7" customWidth="1"/>
    <col min="11" max="11" width="3" style="7" customWidth="1" outlineLevel="1"/>
    <col min="12" max="12" width="3" style="7" customWidth="1"/>
    <col min="13" max="13" width="3" style="7" customWidth="1" outlineLevel="1"/>
    <col min="14" max="14" width="3" style="7" customWidth="1"/>
    <col min="15" max="15" width="3" style="7" customWidth="1" outlineLevel="1"/>
    <col min="16" max="16" width="3" style="7" customWidth="1"/>
    <col min="17" max="17" width="3" style="7" customWidth="1" outlineLevel="1"/>
    <col min="18" max="18" width="3" style="7" customWidth="1"/>
    <col min="19" max="19" width="3" style="7" customWidth="1" outlineLevel="1"/>
    <col min="20" max="23" width="3" style="7" customWidth="1"/>
    <col min="24" max="24" width="0" style="7" hidden="1" customWidth="1"/>
    <col min="25" max="26" width="3.33203125" style="7" hidden="1" customWidth="1"/>
    <col min="27" max="33" width="2" style="7" hidden="1" customWidth="1"/>
    <col min="34" max="34" width="0" style="7" hidden="1" customWidth="1"/>
    <col min="35" max="16384" width="9.109375" style="7"/>
  </cols>
  <sheetData>
    <row r="1" spans="1:33" ht="118.5" customHeight="1" thickBot="1" x14ac:dyDescent="0.3">
      <c r="A1" s="159" t="s">
        <v>66</v>
      </c>
      <c r="B1" s="160"/>
      <c r="C1" s="160"/>
      <c r="D1" s="160"/>
      <c r="E1" s="161"/>
      <c r="F1" s="154" t="s">
        <v>9</v>
      </c>
      <c r="G1" s="155"/>
      <c r="H1" s="162" t="s">
        <v>8</v>
      </c>
      <c r="I1" s="163"/>
      <c r="J1" s="164" t="s">
        <v>7</v>
      </c>
      <c r="K1" s="165"/>
      <c r="L1" s="166" t="s">
        <v>10</v>
      </c>
      <c r="M1" s="167"/>
      <c r="N1" s="162" t="s">
        <v>15</v>
      </c>
      <c r="O1" s="163"/>
      <c r="P1" s="154" t="s">
        <v>11</v>
      </c>
      <c r="Q1" s="155"/>
      <c r="R1" s="154" t="s">
        <v>12</v>
      </c>
      <c r="S1" s="155"/>
      <c r="T1" s="154" t="s">
        <v>13</v>
      </c>
      <c r="U1" s="155"/>
      <c r="V1" s="154" t="s">
        <v>14</v>
      </c>
      <c r="W1" s="155"/>
    </row>
    <row r="2" spans="1:33" s="11" customFormat="1" ht="57.75" customHeight="1" thickBot="1" x14ac:dyDescent="0.25">
      <c r="A2" s="4" t="s">
        <v>0</v>
      </c>
      <c r="B2" s="2" t="s">
        <v>1</v>
      </c>
      <c r="C2" s="2" t="s">
        <v>6</v>
      </c>
      <c r="D2" s="3" t="s">
        <v>2</v>
      </c>
      <c r="E2" s="4" t="s">
        <v>3</v>
      </c>
      <c r="F2" s="4" t="s">
        <v>4</v>
      </c>
      <c r="G2" s="4" t="s">
        <v>5</v>
      </c>
      <c r="H2" s="4" t="s">
        <v>4</v>
      </c>
      <c r="I2" s="4" t="s">
        <v>5</v>
      </c>
      <c r="J2" s="4" t="s">
        <v>4</v>
      </c>
      <c r="K2" s="4" t="s">
        <v>5</v>
      </c>
      <c r="L2" s="4" t="s">
        <v>4</v>
      </c>
      <c r="M2" s="4" t="s">
        <v>5</v>
      </c>
      <c r="N2" s="4" t="s">
        <v>4</v>
      </c>
      <c r="O2" s="4" t="s">
        <v>5</v>
      </c>
      <c r="P2" s="4" t="s">
        <v>4</v>
      </c>
      <c r="Q2" s="4" t="s">
        <v>5</v>
      </c>
      <c r="R2" s="4" t="s">
        <v>4</v>
      </c>
      <c r="S2" s="4" t="s">
        <v>5</v>
      </c>
      <c r="T2" s="5" t="s">
        <v>4</v>
      </c>
      <c r="U2" s="4" t="s">
        <v>5</v>
      </c>
      <c r="V2" s="4" t="s">
        <v>4</v>
      </c>
      <c r="W2" s="4" t="s">
        <v>5</v>
      </c>
    </row>
    <row r="3" spans="1:33" ht="15" customHeight="1" thickBot="1" x14ac:dyDescent="0.3">
      <c r="A3" s="93" t="s">
        <v>29</v>
      </c>
      <c r="B3" s="39" t="s">
        <v>135</v>
      </c>
      <c r="C3" s="39" t="s">
        <v>43</v>
      </c>
      <c r="D3" s="76">
        <v>1963</v>
      </c>
      <c r="E3" s="77">
        <f>IF(SUM(Y3:AG3)&gt;0,SUM(LARGE(Y3:AG3,1)+LARGE(Y3:AG3,2)+LARGE(Y3:AG3,3)+LARGE(Y3:AG3,4)+LARGE(Y3:AG3,5)+LARGE(Y3:AG3,6)+LARGE(Y3:AG3,7))," ")</f>
        <v>90</v>
      </c>
      <c r="F3" s="20">
        <v>1</v>
      </c>
      <c r="G3" s="21">
        <f t="shared" ref="G3" si="0">VLOOKUP(F3,$Y$48:$Z$63,2)</f>
        <v>25</v>
      </c>
      <c r="H3" s="20">
        <v>1</v>
      </c>
      <c r="I3" s="21">
        <f t="shared" ref="I3:I4" si="1">VLOOKUP(H3,$Y$48:$Z$63,2)</f>
        <v>25</v>
      </c>
      <c r="J3" s="20">
        <v>2</v>
      </c>
      <c r="K3" s="56">
        <v>20</v>
      </c>
      <c r="L3" s="20"/>
      <c r="M3" s="21"/>
      <c r="N3" s="20">
        <v>2</v>
      </c>
      <c r="O3" s="21">
        <f t="shared" ref="O3:O6" si="2">VLOOKUP(N3,$Y$48:$Z$63,2)</f>
        <v>20</v>
      </c>
      <c r="P3" s="20"/>
      <c r="Q3" s="21"/>
      <c r="R3" s="20"/>
      <c r="S3" s="21"/>
      <c r="T3" s="22"/>
      <c r="U3" s="21"/>
      <c r="V3" s="23"/>
      <c r="W3" s="21"/>
      <c r="Y3" s="8">
        <f>G3</f>
        <v>25</v>
      </c>
      <c r="Z3" s="8">
        <f>+I3</f>
        <v>25</v>
      </c>
      <c r="AA3" s="8">
        <f>+K3</f>
        <v>20</v>
      </c>
      <c r="AB3" s="8">
        <f>+M3</f>
        <v>0</v>
      </c>
      <c r="AC3" s="8">
        <f>+O3</f>
        <v>20</v>
      </c>
      <c r="AD3" s="8">
        <f>+Q3</f>
        <v>0</v>
      </c>
      <c r="AE3" s="8">
        <f>+S3</f>
        <v>0</v>
      </c>
      <c r="AF3" s="8">
        <f>+U3</f>
        <v>0</v>
      </c>
      <c r="AG3" s="8">
        <f>+W3</f>
        <v>0</v>
      </c>
    </row>
    <row r="4" spans="1:33" ht="15" customHeight="1" thickBot="1" x14ac:dyDescent="0.3">
      <c r="A4" s="93" t="s">
        <v>30</v>
      </c>
      <c r="B4" s="39" t="s">
        <v>104</v>
      </c>
      <c r="C4" s="39"/>
      <c r="D4" s="76">
        <v>1959</v>
      </c>
      <c r="E4" s="77">
        <f t="shared" ref="E4:E6" si="3">IF(SUM(Y4:AG4)&gt;0,SUM(LARGE(Y4:AG4,1)+LARGE(Y4:AG4,2)+LARGE(Y4:AG4,3)+LARGE(Y4:AG4,4)+LARGE(Y4:AG4,5)+LARGE(Y4:AG4,6)+LARGE(Y4:AG4,7))," ")</f>
        <v>45</v>
      </c>
      <c r="F4" s="20"/>
      <c r="G4" s="21"/>
      <c r="H4" s="20">
        <v>2</v>
      </c>
      <c r="I4" s="21">
        <f t="shared" si="1"/>
        <v>20</v>
      </c>
      <c r="J4" s="20">
        <v>1</v>
      </c>
      <c r="K4" s="21">
        <f t="shared" ref="K4" si="4">VLOOKUP(J4,$Y$48:$Z$63,2)</f>
        <v>25</v>
      </c>
      <c r="L4" s="20"/>
      <c r="M4" s="21"/>
      <c r="N4" s="20"/>
      <c r="O4" s="21"/>
      <c r="P4" s="20"/>
      <c r="Q4" s="21"/>
      <c r="R4" s="20"/>
      <c r="S4" s="21"/>
      <c r="T4" s="22"/>
      <c r="U4" s="21"/>
      <c r="V4" s="23"/>
      <c r="W4" s="21"/>
      <c r="Y4" s="8">
        <f t="shared" ref="Y4:Y6" si="5">G4</f>
        <v>0</v>
      </c>
      <c r="Z4" s="8">
        <f t="shared" ref="Z4:Z6" si="6">+I4</f>
        <v>20</v>
      </c>
      <c r="AA4" s="8">
        <f t="shared" ref="AA4:AA6" si="7">+K4</f>
        <v>25</v>
      </c>
      <c r="AB4" s="8">
        <f t="shared" ref="AB4:AB6" si="8">+M4</f>
        <v>0</v>
      </c>
      <c r="AC4" s="8">
        <f t="shared" ref="AC4:AC6" si="9">+O4</f>
        <v>0</v>
      </c>
      <c r="AD4" s="8">
        <f t="shared" ref="AD4:AD6" si="10">+Q4</f>
        <v>0</v>
      </c>
      <c r="AE4" s="8">
        <f t="shared" ref="AE4:AE6" si="11">+S4</f>
        <v>0</v>
      </c>
      <c r="AF4" s="8">
        <f t="shared" ref="AF4:AF6" si="12">+U4</f>
        <v>0</v>
      </c>
      <c r="AG4" s="8">
        <f t="shared" ref="AG4:AG6" si="13">+W4</f>
        <v>0</v>
      </c>
    </row>
    <row r="5" spans="1:33" ht="15" customHeight="1" thickBot="1" x14ac:dyDescent="0.3">
      <c r="A5" s="27"/>
      <c r="B5" s="78" t="s">
        <v>130</v>
      </c>
      <c r="C5" s="78"/>
      <c r="D5" s="79">
        <v>1959</v>
      </c>
      <c r="E5" s="80">
        <f t="shared" si="3"/>
        <v>25</v>
      </c>
      <c r="F5" s="72"/>
      <c r="G5" s="73"/>
      <c r="H5" s="72"/>
      <c r="I5" s="73"/>
      <c r="J5" s="72"/>
      <c r="K5" s="73"/>
      <c r="L5" s="72"/>
      <c r="M5" s="73"/>
      <c r="N5" s="72">
        <v>1</v>
      </c>
      <c r="O5" s="73">
        <f t="shared" si="2"/>
        <v>25</v>
      </c>
      <c r="P5" s="20"/>
      <c r="Q5" s="21"/>
      <c r="R5" s="20"/>
      <c r="S5" s="21"/>
      <c r="T5" s="22"/>
      <c r="U5" s="21"/>
      <c r="V5" s="23"/>
      <c r="W5" s="21"/>
      <c r="Y5" s="8">
        <f t="shared" si="5"/>
        <v>0</v>
      </c>
      <c r="Z5" s="8">
        <f t="shared" si="6"/>
        <v>0</v>
      </c>
      <c r="AA5" s="8">
        <f t="shared" si="7"/>
        <v>0</v>
      </c>
      <c r="AB5" s="8">
        <f t="shared" si="8"/>
        <v>0</v>
      </c>
      <c r="AC5" s="8">
        <f t="shared" si="9"/>
        <v>25</v>
      </c>
      <c r="AD5" s="8">
        <f t="shared" si="10"/>
        <v>0</v>
      </c>
      <c r="AE5" s="8">
        <f t="shared" si="11"/>
        <v>0</v>
      </c>
      <c r="AF5" s="8">
        <f t="shared" si="12"/>
        <v>0</v>
      </c>
      <c r="AG5" s="8">
        <f t="shared" si="13"/>
        <v>0</v>
      </c>
    </row>
    <row r="6" spans="1:33" ht="15" customHeight="1" thickBot="1" x14ac:dyDescent="0.3">
      <c r="A6" s="27"/>
      <c r="B6" s="78" t="s">
        <v>131</v>
      </c>
      <c r="C6" s="78"/>
      <c r="D6" s="79">
        <v>1956</v>
      </c>
      <c r="E6" s="80">
        <f t="shared" si="3"/>
        <v>15</v>
      </c>
      <c r="F6" s="72"/>
      <c r="G6" s="73"/>
      <c r="H6" s="72"/>
      <c r="I6" s="73"/>
      <c r="J6" s="72"/>
      <c r="K6" s="73"/>
      <c r="L6" s="72"/>
      <c r="M6" s="73"/>
      <c r="N6" s="72">
        <v>3</v>
      </c>
      <c r="O6" s="73">
        <f t="shared" si="2"/>
        <v>15</v>
      </c>
      <c r="P6" s="20"/>
      <c r="Q6" s="21"/>
      <c r="R6" s="20"/>
      <c r="S6" s="21"/>
      <c r="T6" s="22"/>
      <c r="U6" s="21"/>
      <c r="V6" s="23"/>
      <c r="W6" s="21"/>
      <c r="Y6" s="8">
        <f t="shared" si="5"/>
        <v>0</v>
      </c>
      <c r="Z6" s="8">
        <f t="shared" si="6"/>
        <v>0</v>
      </c>
      <c r="AA6" s="8">
        <f t="shared" si="7"/>
        <v>0</v>
      </c>
      <c r="AB6" s="8">
        <f t="shared" si="8"/>
        <v>0</v>
      </c>
      <c r="AC6" s="8">
        <f t="shared" si="9"/>
        <v>15</v>
      </c>
      <c r="AD6" s="8">
        <f t="shared" si="10"/>
        <v>0</v>
      </c>
      <c r="AE6" s="8">
        <f t="shared" si="11"/>
        <v>0</v>
      </c>
      <c r="AF6" s="8">
        <f t="shared" si="12"/>
        <v>0</v>
      </c>
      <c r="AG6" s="8">
        <f t="shared" si="13"/>
        <v>0</v>
      </c>
    </row>
    <row r="7" spans="1:33" ht="4.8" customHeight="1" thickBot="1" x14ac:dyDescent="0.3"/>
    <row r="8" spans="1:33" ht="118.2" customHeight="1" thickBot="1" x14ac:dyDescent="0.3">
      <c r="A8" s="175" t="s">
        <v>17</v>
      </c>
      <c r="B8" s="176"/>
      <c r="C8" s="176"/>
      <c r="D8" s="176"/>
      <c r="E8" s="177"/>
      <c r="F8" s="173" t="s">
        <v>9</v>
      </c>
      <c r="G8" s="174"/>
      <c r="H8" s="173" t="s">
        <v>8</v>
      </c>
      <c r="I8" s="174"/>
      <c r="J8" s="173" t="s">
        <v>7</v>
      </c>
      <c r="K8" s="174"/>
      <c r="L8" s="178" t="s">
        <v>10</v>
      </c>
      <c r="M8" s="179"/>
      <c r="N8" s="173" t="s">
        <v>15</v>
      </c>
      <c r="O8" s="174"/>
      <c r="P8" s="173" t="s">
        <v>11</v>
      </c>
      <c r="Q8" s="174"/>
      <c r="R8" s="173" t="s">
        <v>12</v>
      </c>
      <c r="S8" s="174"/>
      <c r="T8" s="173" t="s">
        <v>13</v>
      </c>
      <c r="U8" s="174"/>
      <c r="V8" s="173" t="s">
        <v>14</v>
      </c>
      <c r="W8" s="174"/>
    </row>
    <row r="9" spans="1:33" ht="43.2" thickBot="1" x14ac:dyDescent="0.3">
      <c r="A9" s="120" t="s">
        <v>0</v>
      </c>
      <c r="B9" s="121" t="s">
        <v>1</v>
      </c>
      <c r="C9" s="121" t="s">
        <v>6</v>
      </c>
      <c r="D9" s="122" t="s">
        <v>2</v>
      </c>
      <c r="E9" s="123" t="s">
        <v>3</v>
      </c>
      <c r="F9" s="123" t="s">
        <v>4</v>
      </c>
      <c r="G9" s="123" t="s">
        <v>5</v>
      </c>
      <c r="H9" s="123" t="s">
        <v>4</v>
      </c>
      <c r="I9" s="123" t="s">
        <v>5</v>
      </c>
      <c r="J9" s="123" t="s">
        <v>4</v>
      </c>
      <c r="K9" s="123" t="s">
        <v>5</v>
      </c>
      <c r="L9" s="123" t="s">
        <v>4</v>
      </c>
      <c r="M9" s="123" t="s">
        <v>5</v>
      </c>
      <c r="N9" s="123" t="s">
        <v>4</v>
      </c>
      <c r="O9" s="123" t="s">
        <v>5</v>
      </c>
      <c r="P9" s="123" t="s">
        <v>4</v>
      </c>
      <c r="Q9" s="123" t="s">
        <v>5</v>
      </c>
      <c r="R9" s="123" t="s">
        <v>4</v>
      </c>
      <c r="S9" s="123" t="s">
        <v>5</v>
      </c>
      <c r="T9" s="123" t="s">
        <v>4</v>
      </c>
      <c r="U9" s="123" t="s">
        <v>5</v>
      </c>
      <c r="V9" s="123" t="s">
        <v>4</v>
      </c>
      <c r="W9" s="123" t="s">
        <v>5</v>
      </c>
    </row>
    <row r="10" spans="1:33" ht="13.8" thickBot="1" x14ac:dyDescent="0.3">
      <c r="A10" s="124" t="s">
        <v>29</v>
      </c>
      <c r="B10" s="125" t="s">
        <v>72</v>
      </c>
      <c r="C10" s="125"/>
      <c r="D10" s="126">
        <v>1951</v>
      </c>
      <c r="E10" s="127">
        <v>90</v>
      </c>
      <c r="F10" s="128">
        <v>2</v>
      </c>
      <c r="G10" s="128">
        <v>20</v>
      </c>
      <c r="H10" s="128">
        <v>1</v>
      </c>
      <c r="I10" s="129">
        <v>25</v>
      </c>
      <c r="J10" s="128">
        <v>2</v>
      </c>
      <c r="K10" s="129">
        <v>20</v>
      </c>
      <c r="L10" s="128">
        <v>1</v>
      </c>
      <c r="M10" s="129">
        <v>25</v>
      </c>
      <c r="N10" s="128"/>
      <c r="O10" s="130"/>
      <c r="P10" s="128"/>
      <c r="Q10" s="129"/>
      <c r="R10" s="128"/>
      <c r="S10" s="129"/>
      <c r="T10" s="128"/>
      <c r="U10" s="129"/>
      <c r="V10" s="128"/>
      <c r="W10" s="129"/>
    </row>
    <row r="11" spans="1:33" ht="13.8" thickBot="1" x14ac:dyDescent="0.3">
      <c r="A11" s="124" t="s">
        <v>30</v>
      </c>
      <c r="B11" s="125" t="s">
        <v>71</v>
      </c>
      <c r="C11" s="125" t="s">
        <v>40</v>
      </c>
      <c r="D11" s="126">
        <v>1952</v>
      </c>
      <c r="E11" s="127">
        <v>80</v>
      </c>
      <c r="F11" s="128">
        <v>1</v>
      </c>
      <c r="G11" s="129">
        <v>25</v>
      </c>
      <c r="H11" s="128">
        <v>3</v>
      </c>
      <c r="I11" s="128">
        <v>15</v>
      </c>
      <c r="J11" s="128">
        <v>3</v>
      </c>
      <c r="K11" s="129">
        <v>15</v>
      </c>
      <c r="L11" s="128"/>
      <c r="M11" s="130"/>
      <c r="N11" s="128">
        <v>1</v>
      </c>
      <c r="O11" s="129">
        <v>25</v>
      </c>
      <c r="P11" s="128"/>
      <c r="Q11" s="129"/>
      <c r="R11" s="128"/>
      <c r="S11" s="129"/>
      <c r="T11" s="128"/>
      <c r="U11" s="129"/>
      <c r="V11" s="128"/>
      <c r="W11" s="129"/>
    </row>
    <row r="12" spans="1:33" ht="13.8" thickBot="1" x14ac:dyDescent="0.3">
      <c r="A12" s="124" t="s">
        <v>31</v>
      </c>
      <c r="B12" s="125" t="s">
        <v>73</v>
      </c>
      <c r="C12" s="125"/>
      <c r="D12" s="126">
        <v>1946</v>
      </c>
      <c r="E12" s="127">
        <v>59</v>
      </c>
      <c r="F12" s="128">
        <v>3</v>
      </c>
      <c r="G12" s="129">
        <v>15</v>
      </c>
      <c r="H12" s="128">
        <v>4</v>
      </c>
      <c r="I12" s="128">
        <v>12</v>
      </c>
      <c r="J12" s="128">
        <v>4</v>
      </c>
      <c r="K12" s="129">
        <v>12</v>
      </c>
      <c r="L12" s="128">
        <v>2</v>
      </c>
      <c r="M12" s="129">
        <v>20</v>
      </c>
      <c r="N12" s="128"/>
      <c r="O12" s="130"/>
      <c r="P12" s="128"/>
      <c r="Q12" s="129"/>
      <c r="R12" s="128"/>
      <c r="S12" s="129"/>
      <c r="T12" s="128"/>
      <c r="U12" s="129"/>
      <c r="V12" s="128"/>
      <c r="W12" s="129"/>
    </row>
    <row r="13" spans="1:33" ht="13.8" thickBot="1" x14ac:dyDescent="0.3">
      <c r="A13" s="131" t="s">
        <v>32</v>
      </c>
      <c r="B13" s="132" t="s">
        <v>105</v>
      </c>
      <c r="C13" s="132" t="s">
        <v>62</v>
      </c>
      <c r="D13" s="133">
        <v>1951</v>
      </c>
      <c r="E13" s="134">
        <v>45</v>
      </c>
      <c r="F13" s="128"/>
      <c r="G13" s="130"/>
      <c r="H13" s="128">
        <v>2</v>
      </c>
      <c r="I13" s="129">
        <v>20</v>
      </c>
      <c r="J13" s="128">
        <v>1</v>
      </c>
      <c r="K13" s="129">
        <v>25</v>
      </c>
      <c r="L13" s="128"/>
      <c r="M13" s="129"/>
      <c r="N13" s="128"/>
      <c r="O13" s="129"/>
      <c r="P13" s="128"/>
      <c r="Q13" s="129"/>
      <c r="R13" s="128"/>
      <c r="S13" s="129"/>
      <c r="T13" s="128"/>
      <c r="U13" s="129"/>
      <c r="V13" s="128"/>
      <c r="W13" s="129"/>
    </row>
    <row r="14" spans="1:33" ht="13.8" thickBot="1" x14ac:dyDescent="0.3">
      <c r="A14" s="131"/>
      <c r="B14" s="135" t="s">
        <v>132</v>
      </c>
      <c r="C14" s="135"/>
      <c r="D14" s="136">
        <v>1953</v>
      </c>
      <c r="E14" s="137">
        <v>20</v>
      </c>
      <c r="F14" s="138"/>
      <c r="G14" s="139"/>
      <c r="H14" s="138"/>
      <c r="I14" s="139"/>
      <c r="J14" s="138"/>
      <c r="K14" s="139"/>
      <c r="L14" s="138"/>
      <c r="M14" s="139"/>
      <c r="N14" s="138">
        <v>2</v>
      </c>
      <c r="O14" s="139">
        <v>20</v>
      </c>
      <c r="P14" s="128"/>
      <c r="Q14" s="129"/>
      <c r="R14" s="128"/>
      <c r="S14" s="129"/>
      <c r="T14" s="128"/>
      <c r="U14" s="129"/>
      <c r="V14" s="128"/>
      <c r="W14" s="129"/>
    </row>
    <row r="15" spans="1:33" ht="13.8" thickBot="1" x14ac:dyDescent="0.3">
      <c r="A15" s="131"/>
      <c r="B15" s="135" t="s">
        <v>129</v>
      </c>
      <c r="C15" s="135"/>
      <c r="D15" s="136">
        <v>1948</v>
      </c>
      <c r="E15" s="137">
        <v>15</v>
      </c>
      <c r="F15" s="138"/>
      <c r="G15" s="139"/>
      <c r="H15" s="138"/>
      <c r="I15" s="139"/>
      <c r="J15" s="138"/>
      <c r="K15" s="139"/>
      <c r="L15" s="138"/>
      <c r="M15" s="139"/>
      <c r="N15" s="138">
        <v>3</v>
      </c>
      <c r="O15" s="139">
        <v>15</v>
      </c>
      <c r="P15" s="128"/>
      <c r="Q15" s="129"/>
      <c r="R15" s="128"/>
      <c r="S15" s="129"/>
      <c r="T15" s="128"/>
      <c r="U15" s="129"/>
      <c r="V15" s="128"/>
      <c r="W15" s="129"/>
    </row>
    <row r="16" spans="1:33" ht="4.8" customHeight="1" thickBot="1" x14ac:dyDescent="0.3"/>
    <row r="17" spans="1:23" ht="118.8" customHeight="1" thickBot="1" x14ac:dyDescent="0.3">
      <c r="A17" s="175" t="s">
        <v>16</v>
      </c>
      <c r="B17" s="176"/>
      <c r="C17" s="176"/>
      <c r="D17" s="176"/>
      <c r="E17" s="177"/>
      <c r="F17" s="173" t="s">
        <v>9</v>
      </c>
      <c r="G17" s="174"/>
      <c r="H17" s="173" t="s">
        <v>8</v>
      </c>
      <c r="I17" s="174"/>
      <c r="J17" s="173" t="s">
        <v>7</v>
      </c>
      <c r="K17" s="174"/>
      <c r="L17" s="178" t="s">
        <v>10</v>
      </c>
      <c r="M17" s="179"/>
      <c r="N17" s="173" t="s">
        <v>15</v>
      </c>
      <c r="O17" s="174"/>
      <c r="P17" s="173" t="s">
        <v>11</v>
      </c>
      <c r="Q17" s="174"/>
      <c r="R17" s="173" t="s">
        <v>12</v>
      </c>
      <c r="S17" s="174"/>
      <c r="T17" s="173" t="s">
        <v>13</v>
      </c>
      <c r="U17" s="174"/>
      <c r="V17" s="173" t="s">
        <v>14</v>
      </c>
      <c r="W17" s="174"/>
    </row>
    <row r="18" spans="1:23" ht="43.2" thickBot="1" x14ac:dyDescent="0.3">
      <c r="A18" s="120" t="s">
        <v>0</v>
      </c>
      <c r="B18" s="121" t="s">
        <v>1</v>
      </c>
      <c r="C18" s="121" t="s">
        <v>6</v>
      </c>
      <c r="D18" s="122" t="s">
        <v>2</v>
      </c>
      <c r="E18" s="123" t="s">
        <v>3</v>
      </c>
      <c r="F18" s="123" t="s">
        <v>4</v>
      </c>
      <c r="G18" s="123" t="s">
        <v>5</v>
      </c>
      <c r="H18" s="123" t="s">
        <v>4</v>
      </c>
      <c r="I18" s="123" t="s">
        <v>5</v>
      </c>
      <c r="J18" s="123" t="s">
        <v>4</v>
      </c>
      <c r="K18" s="123" t="s">
        <v>5</v>
      </c>
      <c r="L18" s="123" t="s">
        <v>4</v>
      </c>
      <c r="M18" s="123" t="s">
        <v>5</v>
      </c>
      <c r="N18" s="123" t="s">
        <v>4</v>
      </c>
      <c r="O18" s="123" t="s">
        <v>5</v>
      </c>
      <c r="P18" s="123" t="s">
        <v>4</v>
      </c>
      <c r="Q18" s="123" t="s">
        <v>5</v>
      </c>
      <c r="R18" s="123" t="s">
        <v>4</v>
      </c>
      <c r="S18" s="123" t="s">
        <v>5</v>
      </c>
      <c r="T18" s="123" t="s">
        <v>4</v>
      </c>
      <c r="U18" s="123" t="s">
        <v>5</v>
      </c>
      <c r="V18" s="123" t="s">
        <v>4</v>
      </c>
      <c r="W18" s="123" t="s">
        <v>5</v>
      </c>
    </row>
    <row r="19" spans="1:23" ht="13.8" thickBot="1" x14ac:dyDescent="0.3">
      <c r="A19" s="131" t="s">
        <v>29</v>
      </c>
      <c r="B19" s="125" t="s">
        <v>74</v>
      </c>
      <c r="C19" s="132"/>
      <c r="D19" s="133">
        <v>1942</v>
      </c>
      <c r="E19" s="134">
        <v>100</v>
      </c>
      <c r="F19" s="128">
        <v>1</v>
      </c>
      <c r="G19" s="129">
        <v>25</v>
      </c>
      <c r="H19" s="128">
        <v>1</v>
      </c>
      <c r="I19" s="129">
        <v>25</v>
      </c>
      <c r="J19" s="128">
        <v>1</v>
      </c>
      <c r="K19" s="129">
        <v>25</v>
      </c>
      <c r="L19" s="128">
        <v>1</v>
      </c>
      <c r="M19" s="129">
        <v>25</v>
      </c>
      <c r="N19" s="128">
        <v>1</v>
      </c>
      <c r="O19" s="130"/>
      <c r="P19" s="128"/>
      <c r="Q19" s="129"/>
      <c r="R19" s="128"/>
      <c r="S19" s="129"/>
      <c r="T19" s="128"/>
      <c r="U19" s="129"/>
      <c r="V19" s="128"/>
      <c r="W19" s="129"/>
    </row>
    <row r="20" spans="1:23" ht="13.8" thickBot="1" x14ac:dyDescent="0.3">
      <c r="A20" s="131" t="s">
        <v>30</v>
      </c>
      <c r="B20" s="125" t="s">
        <v>75</v>
      </c>
      <c r="C20" s="132"/>
      <c r="D20" s="133">
        <v>1942</v>
      </c>
      <c r="E20" s="134">
        <v>80</v>
      </c>
      <c r="F20" s="128">
        <v>2</v>
      </c>
      <c r="G20" s="129">
        <v>20</v>
      </c>
      <c r="H20" s="128">
        <v>2</v>
      </c>
      <c r="I20" s="129">
        <v>20</v>
      </c>
      <c r="J20" s="128">
        <v>2</v>
      </c>
      <c r="K20" s="129">
        <v>20</v>
      </c>
      <c r="L20" s="128"/>
      <c r="M20" s="130"/>
      <c r="N20" s="128">
        <v>2</v>
      </c>
      <c r="O20" s="128">
        <v>20</v>
      </c>
      <c r="P20" s="128"/>
      <c r="Q20" s="129"/>
      <c r="R20" s="128"/>
      <c r="S20" s="129"/>
      <c r="T20" s="128"/>
      <c r="U20" s="129"/>
      <c r="V20" s="128"/>
      <c r="W20" s="129"/>
    </row>
    <row r="21" spans="1:23" ht="13.8" thickBot="1" x14ac:dyDescent="0.3">
      <c r="A21" s="131"/>
      <c r="B21" s="135" t="s">
        <v>152</v>
      </c>
      <c r="C21" s="135"/>
      <c r="D21" s="136">
        <v>1932</v>
      </c>
      <c r="E21" s="140" t="s">
        <v>173</v>
      </c>
      <c r="F21" s="141"/>
      <c r="G21" s="142"/>
      <c r="H21" s="141"/>
      <c r="I21" s="142"/>
      <c r="J21" s="141"/>
      <c r="K21" s="142"/>
      <c r="L21" s="141"/>
      <c r="M21" s="143" t="s">
        <v>81</v>
      </c>
      <c r="N21" s="128"/>
      <c r="O21" s="129"/>
      <c r="P21" s="128"/>
      <c r="Q21" s="129"/>
      <c r="R21" s="128"/>
      <c r="S21" s="129"/>
      <c r="T21" s="128"/>
      <c r="U21" s="129"/>
      <c r="V21" s="128"/>
      <c r="W21" s="129"/>
    </row>
    <row r="47" spans="25:26" ht="44.4" x14ac:dyDescent="0.25">
      <c r="Y47" s="12" t="s">
        <v>4</v>
      </c>
      <c r="Z47" s="12" t="s">
        <v>5</v>
      </c>
    </row>
    <row r="48" spans="25:26" x14ac:dyDescent="0.25">
      <c r="Y48" s="13">
        <v>0</v>
      </c>
      <c r="Z48" s="13">
        <v>0</v>
      </c>
    </row>
    <row r="49" spans="25:26" x14ac:dyDescent="0.25">
      <c r="Y49" s="14">
        <v>1</v>
      </c>
      <c r="Z49" s="15">
        <v>25</v>
      </c>
    </row>
    <row r="50" spans="25:26" x14ac:dyDescent="0.25">
      <c r="Y50" s="16">
        <v>2</v>
      </c>
      <c r="Z50" s="13">
        <v>20</v>
      </c>
    </row>
    <row r="51" spans="25:26" x14ac:dyDescent="0.25">
      <c r="Y51" s="16">
        <v>3</v>
      </c>
      <c r="Z51" s="13">
        <v>15</v>
      </c>
    </row>
    <row r="52" spans="25:26" x14ac:dyDescent="0.25">
      <c r="Y52" s="16">
        <v>4</v>
      </c>
      <c r="Z52" s="13">
        <v>12</v>
      </c>
    </row>
    <row r="53" spans="25:26" x14ac:dyDescent="0.25">
      <c r="Y53" s="16">
        <v>5</v>
      </c>
      <c r="Z53" s="13">
        <v>11</v>
      </c>
    </row>
    <row r="54" spans="25:26" x14ac:dyDescent="0.25">
      <c r="Y54" s="16">
        <v>6</v>
      </c>
      <c r="Z54" s="13">
        <v>10</v>
      </c>
    </row>
    <row r="55" spans="25:26" x14ac:dyDescent="0.25">
      <c r="Y55" s="16">
        <v>7</v>
      </c>
      <c r="Z55" s="13">
        <v>9</v>
      </c>
    </row>
    <row r="56" spans="25:26" x14ac:dyDescent="0.25">
      <c r="Y56" s="16">
        <v>8</v>
      </c>
      <c r="Z56" s="13">
        <v>8</v>
      </c>
    </row>
    <row r="57" spans="25:26" x14ac:dyDescent="0.25">
      <c r="Y57" s="16">
        <v>9</v>
      </c>
      <c r="Z57" s="13">
        <v>7</v>
      </c>
    </row>
    <row r="58" spans="25:26" x14ac:dyDescent="0.25">
      <c r="Y58" s="16">
        <v>10</v>
      </c>
      <c r="Z58" s="13">
        <v>6</v>
      </c>
    </row>
    <row r="59" spans="25:26" x14ac:dyDescent="0.25">
      <c r="Y59" s="16">
        <v>11</v>
      </c>
      <c r="Z59" s="13">
        <v>5</v>
      </c>
    </row>
    <row r="60" spans="25:26" x14ac:dyDescent="0.25">
      <c r="Y60" s="16">
        <v>12</v>
      </c>
      <c r="Z60" s="13">
        <v>4</v>
      </c>
    </row>
    <row r="61" spans="25:26" x14ac:dyDescent="0.25">
      <c r="Y61" s="16">
        <v>13</v>
      </c>
      <c r="Z61" s="13">
        <v>3</v>
      </c>
    </row>
    <row r="62" spans="25:26" x14ac:dyDescent="0.25">
      <c r="Y62" s="16">
        <v>14</v>
      </c>
      <c r="Z62" s="13">
        <v>2</v>
      </c>
    </row>
    <row r="63" spans="25:26" x14ac:dyDescent="0.25">
      <c r="Y63" s="16">
        <v>15</v>
      </c>
      <c r="Z63" s="13">
        <v>1</v>
      </c>
    </row>
  </sheetData>
  <mergeCells count="30">
    <mergeCell ref="A1:E1"/>
    <mergeCell ref="F1:G1"/>
    <mergeCell ref="H1:I1"/>
    <mergeCell ref="J1:K1"/>
    <mergeCell ref="L1:M1"/>
    <mergeCell ref="P1:Q1"/>
    <mergeCell ref="R1:S1"/>
    <mergeCell ref="N1:O1"/>
    <mergeCell ref="T1:U1"/>
    <mergeCell ref="V1:W1"/>
    <mergeCell ref="A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</mergeCells>
  <pageMargins left="0.32" right="0.31" top="1" bottom="1" header="0.4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U6 (2014-15)</vt:lpstr>
      <vt:lpstr>U8 (2012-13)</vt:lpstr>
      <vt:lpstr>U14, U16, U21</vt:lpstr>
      <vt:lpstr>Mast. I. (1985-98)</vt:lpstr>
      <vt:lpstr>Mast. II. (1965-84)</vt:lpstr>
      <vt:lpstr>Mast. III., IV., V.</vt:lpstr>
    </vt:vector>
  </TitlesOfParts>
  <Company>Család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Családi</dc:creator>
  <cp:lastModifiedBy>Egycsepp Figyelem Kft.</cp:lastModifiedBy>
  <cp:lastPrinted>2020-06-04T15:53:14Z</cp:lastPrinted>
  <dcterms:created xsi:type="dcterms:W3CDTF">2007-04-29T16:32:02Z</dcterms:created>
  <dcterms:modified xsi:type="dcterms:W3CDTF">2020-06-24T17:55:19Z</dcterms:modified>
</cp:coreProperties>
</file>